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 - przetargi\2021_Leki\42_Leki_EB_wyroby medyczne (UE)\25_Wybór\Wybór 2\"/>
    </mc:Choice>
  </mc:AlternateContent>
  <xr:revisionPtr revIDLastSave="0" documentId="13_ncr:1_{CE71916C-B185-4FD8-9762-C7EE771D47DD}" xr6:coauthVersionLast="47" xr6:coauthVersionMax="47" xr10:uidLastSave="{00000000-0000-0000-0000-000000000000}"/>
  <bookViews>
    <workbookView xWindow="-120" yWindow="-120" windowWidth="25440" windowHeight="15390" xr2:uid="{57E72F8C-1876-4650-80C3-F4EFEECC059A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8" i="1" l="1"/>
  <c r="F158" i="1" s="1"/>
  <c r="E159" i="1"/>
  <c r="F159" i="1" s="1"/>
  <c r="E56" i="1"/>
  <c r="H56" i="1" s="1"/>
  <c r="E28" i="1"/>
  <c r="F28" i="1" s="1"/>
  <c r="E27" i="1"/>
  <c r="E26" i="1"/>
  <c r="F26" i="1" s="1"/>
  <c r="E25" i="1"/>
  <c r="F25" i="1" s="1"/>
  <c r="E24" i="1"/>
  <c r="F24" i="1" s="1"/>
  <c r="F27" i="1"/>
  <c r="E23" i="1"/>
  <c r="F23" i="1" s="1"/>
  <c r="E212" i="1"/>
  <c r="H212" i="1" s="1"/>
  <c r="E205" i="1"/>
  <c r="F205" i="1" s="1"/>
  <c r="E197" i="1"/>
  <c r="F197" i="1" s="1"/>
  <c r="E196" i="1"/>
  <c r="F196" i="1" s="1"/>
  <c r="E195" i="1"/>
  <c r="F195" i="1" s="1"/>
  <c r="E189" i="1"/>
  <c r="F189" i="1" s="1"/>
  <c r="E188" i="1"/>
  <c r="F188" i="1" s="1"/>
  <c r="E182" i="1"/>
  <c r="F182" i="1" s="1"/>
  <c r="E175" i="1"/>
  <c r="F175" i="1" s="1"/>
  <c r="E174" i="1"/>
  <c r="F174" i="1" s="1"/>
  <c r="E167" i="1"/>
  <c r="F167" i="1" s="1"/>
  <c r="E166" i="1"/>
  <c r="F166" i="1" s="1"/>
  <c r="E165" i="1"/>
  <c r="F165" i="1" s="1"/>
  <c r="E150" i="1"/>
  <c r="H150" i="1" s="1"/>
  <c r="E143" i="1"/>
  <c r="H143" i="1" s="1"/>
  <c r="E136" i="1"/>
  <c r="H136" i="1" s="1"/>
  <c r="E129" i="1"/>
  <c r="H129" i="1" s="1"/>
  <c r="E122" i="1"/>
  <c r="H122" i="1" s="1"/>
  <c r="E115" i="1"/>
  <c r="H115" i="1" s="1"/>
  <c r="E108" i="1"/>
  <c r="H108" i="1" s="1"/>
  <c r="E101" i="1"/>
  <c r="H101" i="1" s="1"/>
  <c r="E94" i="1"/>
  <c r="H94" i="1" s="1"/>
  <c r="E87" i="1"/>
  <c r="H87" i="1" s="1"/>
  <c r="E80" i="1"/>
  <c r="F80" i="1" s="1"/>
  <c r="E72" i="1"/>
  <c r="F72" i="1" s="1"/>
  <c r="E71" i="1"/>
  <c r="F71" i="1" s="1"/>
  <c r="E70" i="1"/>
  <c r="F70" i="1" s="1"/>
  <c r="E69" i="1"/>
  <c r="F69" i="1" s="1"/>
  <c r="E63" i="1"/>
  <c r="F63" i="1" s="1"/>
  <c r="E49" i="1"/>
  <c r="F49" i="1" s="1"/>
  <c r="E42" i="1"/>
  <c r="F42" i="1" s="1"/>
  <c r="E35" i="1"/>
  <c r="F35" i="1" s="1"/>
  <c r="E17" i="1"/>
  <c r="F17" i="1" s="1"/>
  <c r="E10" i="1"/>
  <c r="F10" i="1" s="1"/>
</calcChain>
</file>

<file path=xl/sharedStrings.xml><?xml version="1.0" encoding="utf-8"?>
<sst xmlns="http://schemas.openxmlformats.org/spreadsheetml/2006/main" count="266" uniqueCount="56">
  <si>
    <t>Jedna oferta niepodlegająca odrzuceniu</t>
  </si>
  <si>
    <t>Nr oferty</t>
  </si>
  <si>
    <t>Nazwa Wykonawcy</t>
  </si>
  <si>
    <t>Wartość oferty brutto</t>
  </si>
  <si>
    <t>Liczba punktów – Kryterium cena 60%</t>
  </si>
  <si>
    <t>Łączna ilość punktów</t>
  </si>
  <si>
    <t>PAKIET 1</t>
  </si>
  <si>
    <t>Termin dostawy w dniach (max. 5 dni)</t>
  </si>
  <si>
    <t>PAKIET 6</t>
  </si>
  <si>
    <t>PAKIET 9</t>
  </si>
  <si>
    <t>PAKIET 11</t>
  </si>
  <si>
    <t>PAKIET 14</t>
  </si>
  <si>
    <t>PAKIET 16</t>
  </si>
  <si>
    <t>Liczba punktów – Kryterium cena 100%</t>
  </si>
  <si>
    <t>Servier Polska Services Sp. z o.o.
Ul. Jana Kazimierza 10
01 – 248 Warszawa</t>
  </si>
  <si>
    <t>Urtica Sp. z o. o.
Ul. Krzemieniecka 120
54 – 613 Wrocław</t>
  </si>
  <si>
    <t>Farmacol – Logistyka Sp. z o. o.
Ul. Szopienicka 77
40 – 431 Katowice</t>
  </si>
  <si>
    <t>ASCLEPIOS S. A. 
Ul. Hubska 44
50 – 502 Wrocław</t>
  </si>
  <si>
    <t>Salus International Sp. z o. o.
Ul. Pułaskiego 9
40 – 273 Katowice</t>
  </si>
  <si>
    <t>Aesculap Chifa Sp. z o. o.
Ul. Tysiąclecia 14
64 – 300 Nowy Tomyśl</t>
  </si>
  <si>
    <t>Bialmed Sp. z o. o.
Ul. Kazimierzowska 46/48 lok. 35
02 – 546 Warszawa</t>
  </si>
  <si>
    <t xml:space="preserve"> Fresenius Kabi Polska Sp. z o.o.
Al. Jerozolimskie 134
02 – 305 Warszawa</t>
  </si>
  <si>
    <t>Liczba punktów – Kryterium Termin dostawy 40%</t>
  </si>
  <si>
    <t>PAKIET 23</t>
  </si>
  <si>
    <t>PAKIET 25</t>
  </si>
  <si>
    <t>AstraZeneca Kft.
1117 Budapest
Alíz utca 4. B. ép.
Hungary</t>
  </si>
  <si>
    <t>PAKIET 27</t>
  </si>
  <si>
    <t>Tramco Sp. z o. o.
Wolskie, ul. Wolska 14
05 – 860 Płochocin</t>
  </si>
  <si>
    <t>PAKIET 30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</si>
  <si>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</si>
  <si>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</si>
  <si>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</si>
  <si>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</si>
  <si>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</si>
  <si>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</si>
  <si>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</si>
  <si>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</si>
  <si>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</si>
  <si>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</si>
  <si>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44</t>
  </si>
  <si>
    <t>PAKIET 46</t>
  </si>
  <si>
    <t>AQUA – MED. ZPAM – KOLASA Sp.J.
Ul. Targowa 55
90 – 323 Łódź</t>
  </si>
  <si>
    <t>„Maga-Herba” Janusz Olszówka Sp. J.
Ul. Kolejowa 46
05 – 870 Błonie</t>
  </si>
  <si>
    <t>PAKIET 47</t>
  </si>
  <si>
    <t>PAKIET 48</t>
  </si>
  <si>
    <t>Konsorcjum firm:
BAYER Sp. z o. o. 
Al. Jerozolimskie 158
02 – 326 Warszawa
i URTICA Sp. z o. o.
Ul. Krzemieniecka 120
54 – 613 Wrocław</t>
  </si>
  <si>
    <t>PAKIET 49</t>
  </si>
  <si>
    <t>PAKIET 53</t>
  </si>
  <si>
    <t>PAKIET 58</t>
  </si>
  <si>
    <t>PAKIET 59</t>
  </si>
  <si>
    <t>Paul Hartmann Polska Sp. z o.o.
Ul. Stefana Żeromskiego 17
95 – 200 Pabianice</t>
  </si>
  <si>
    <t>Dotyczy postępowania o udzielenie zamówienia na dostawę produktów leczniczych i wyrobów medycznych dla Szpitala Wojewódzkiego im. Kardynała Stefana Wyszyńskiego w Łomży.
Znak sprawy: ZT-SZP-226/01/42/2021.</t>
  </si>
  <si>
    <t>Medicus Sp. z o. o.
Pl. Strzelecki 24
50 – 224 Wrocław</t>
  </si>
  <si>
    <t>oferta nie podlega ocenie</t>
  </si>
  <si>
    <t>NEUCA S.A.
Ul. Forteczna 35-37
87 – 100 Toruń</t>
  </si>
  <si>
    <t xml:space="preserve">Załącznik nr 2 do Informacji o rozstrzygnięciu postępowania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</si>
</sst>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,&quot;zł &quot;;\-* #,##0.00,&quot;zł &quot;;\ * \-#&quot; zł &quot;;@\ "/>
    <numFmt numFmtId="165" formatCode="* #,##0.00,&quot;zł &quot;;\-* #,##0.00,&quot;zł &quot;;* \-#&quot; zł &quot;;@\ "/>
    <numFmt numFmtId="166" formatCode="#,##0.00\ [$zł-415];[Red]\-#,##0.00\ [$zł-415]"/>
    <numFmt numFmtId="167" formatCode="#,###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2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2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2" fontId="6" fillId="0" borderId="1" xfId="1" applyNumberFormat="1" applyFont="1" applyFill="1" applyBorder="1" applyAlignment="1" applyProtection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/>
    </xf>
    <xf numFmtId="0" fontId="9" fillId="4" borderId="1" xfId="3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right" vertical="center"/>
    </xf>
    <xf numFmtId="2" fontId="6" fillId="4" borderId="1" xfId="1" applyNumberFormat="1" applyFont="1" applyFill="1" applyBorder="1" applyAlignment="1" applyProtection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/>
    <xf numFmtId="0" fontId="8" fillId="0" borderId="1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">
    <cellStyle name="Excel Built-in Excel Built-in Excel Built-in Excel Built-in Excel Built-in Excel Built-in Excel Built-in Excel Built-in Excel Built-in TableStyleLight1" xfId="2" xr:uid="{DC615F1D-1A85-4126-B939-8BAA5F98C5F9}"/>
    <cellStyle name="Excel Built-in Excel Built-in Excel Built-in TableStyleLight1" xfId="3" xr:uid="{C5577F87-1090-4939-9B35-F48040C4C2A2}"/>
    <cellStyle name="Excel Built-in TableStyleLight1" xfId="1" xr:uid="{CBA67CA5-EDD9-45D3-9695-2AB3C52CA7F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F24F-82B9-4668-96DC-C9D6F2AB7FDC}">
  <sheetPr>
    <pageSetUpPr fitToPage="1"/>
  </sheetPr>
  <dimension ref="B2:H212"/>
  <sheetViews>
    <sheetView tabSelected="1" zoomScale="120" zoomScaleNormal="120" workbookViewId="0">
      <selection activeCell="B4" sqref="B4:F4"/>
    </sheetView>
  </sheetViews>
  <sheetFormatPr defaultRowHeight="11.25" x14ac:dyDescent="0.2"/>
  <cols>
    <col min="1" max="1" width="1.7109375" style="5" customWidth="1"/>
    <col min="2" max="2" width="5.5703125" style="5" customWidth="1"/>
    <col min="3" max="3" width="26.7109375" style="5" customWidth="1"/>
    <col min="4" max="5" width="17.42578125" style="5" customWidth="1"/>
    <col min="6" max="6" width="17.5703125" style="5" customWidth="1"/>
    <col min="7" max="7" width="16.7109375" style="5" customWidth="1"/>
    <col min="8" max="8" width="13.28515625" style="5" customWidth="1"/>
    <col min="9" max="16384" width="9.140625" style="5"/>
  </cols>
  <sheetData>
    <row r="2" spans="2:6" x14ac:dyDescent="0.2">
      <c r="B2" s="27" t="s">
        <v>51</v>
      </c>
      <c r="C2" s="27"/>
      <c r="D2" s="27"/>
      <c r="E2" s="27"/>
      <c r="F2" s="27"/>
    </row>
    <row r="3" spans="2:6" ht="29.25" customHeight="1" x14ac:dyDescent="0.2">
      <c r="B3" s="27"/>
      <c r="C3" s="27"/>
      <c r="D3" s="27"/>
      <c r="E3" s="27"/>
      <c r="F3" s="27"/>
    </row>
    <row r="4" spans="2:6" ht="19.5" customHeight="1" x14ac:dyDescent="0.2">
      <c r="B4" s="28" t="s">
        <v>55</v>
      </c>
      <c r="C4" s="29"/>
      <c r="D4" s="29"/>
      <c r="E4" s="29"/>
      <c r="F4" s="30"/>
    </row>
    <row r="6" spans="2:6" ht="12.75" x14ac:dyDescent="0.2">
      <c r="B6" s="1" t="s">
        <v>6</v>
      </c>
      <c r="C6" s="2"/>
      <c r="D6" s="2"/>
      <c r="E6" s="2"/>
      <c r="F6" s="2"/>
    </row>
    <row r="7" spans="2:6" ht="12.75" x14ac:dyDescent="0.2">
      <c r="B7" s="2"/>
      <c r="C7" s="2"/>
      <c r="D7" s="2"/>
      <c r="E7" s="2"/>
      <c r="F7" s="2"/>
    </row>
    <row r="8" spans="2:6" ht="12.75" x14ac:dyDescent="0.2">
      <c r="B8" s="4" t="s">
        <v>0</v>
      </c>
      <c r="C8" s="4"/>
      <c r="D8" s="3"/>
      <c r="E8" s="3"/>
      <c r="F8" s="3"/>
    </row>
    <row r="9" spans="2:6" ht="38.25" x14ac:dyDescent="0.2">
      <c r="B9" s="6" t="s">
        <v>1</v>
      </c>
      <c r="C9" s="6" t="s">
        <v>2</v>
      </c>
      <c r="D9" s="6" t="s">
        <v>3</v>
      </c>
      <c r="E9" s="7" t="s">
        <v>13</v>
      </c>
      <c r="F9" s="7" t="s">
        <v>5</v>
      </c>
    </row>
    <row r="10" spans="2:6" ht="38.25" x14ac:dyDescent="0.2">
      <c r="B10" s="8">
        <v>6</v>
      </c>
      <c r="C10" s="9" t="s">
        <v>14</v>
      </c>
      <c r="D10" s="10">
        <v>42741.73</v>
      </c>
      <c r="E10" s="11">
        <f>D10/D10*100*100%</f>
        <v>100</v>
      </c>
      <c r="F10" s="12">
        <f>SUM(E10)</f>
        <v>100</v>
      </c>
    </row>
    <row r="11" spans="2:6" ht="12.75" x14ac:dyDescent="0.2">
      <c r="B11" s="2"/>
      <c r="C11" s="2"/>
      <c r="D11" s="2"/>
      <c r="E11" s="2"/>
      <c r="F11" s="2"/>
    </row>
    <row r="12" spans="2:6" ht="12.75" x14ac:dyDescent="0.2">
      <c r="B12" s="2"/>
      <c r="C12" s="2"/>
      <c r="D12" s="2"/>
      <c r="E12" s="2"/>
      <c r="F12" s="2"/>
    </row>
    <row r="13" spans="2:6" ht="12.75" x14ac:dyDescent="0.2">
      <c r="B13" s="1" t="s">
        <v>8</v>
      </c>
      <c r="C13" s="2"/>
      <c r="D13" s="2"/>
      <c r="E13" s="2"/>
      <c r="F13" s="2"/>
    </row>
    <row r="14" spans="2:6" ht="12.75" x14ac:dyDescent="0.2">
      <c r="B14" s="2"/>
      <c r="C14" s="2"/>
      <c r="D14" s="2"/>
      <c r="E14" s="2"/>
      <c r="F14" s="2"/>
    </row>
    <row r="15" spans="2:6" ht="12.75" x14ac:dyDescent="0.2">
      <c r="B15" s="4" t="s">
        <v>0</v>
      </c>
      <c r="C15" s="4"/>
      <c r="D15" s="3"/>
      <c r="E15" s="3"/>
      <c r="F15" s="3"/>
    </row>
    <row r="16" spans="2:6" ht="38.25" x14ac:dyDescent="0.2">
      <c r="B16" s="6" t="s">
        <v>1</v>
      </c>
      <c r="C16" s="6" t="s">
        <v>2</v>
      </c>
      <c r="D16" s="6" t="s">
        <v>3</v>
      </c>
      <c r="E16" s="7" t="s">
        <v>13</v>
      </c>
      <c r="F16" s="7" t="s">
        <v>5</v>
      </c>
    </row>
    <row r="17" spans="2:6" ht="36" x14ac:dyDescent="0.2">
      <c r="B17" s="8">
        <v>2</v>
      </c>
      <c r="C17" s="14" t="s">
        <v>19</v>
      </c>
      <c r="D17" s="13">
        <v>4968</v>
      </c>
      <c r="E17" s="11">
        <f>D17/D17*100*100%</f>
        <v>100</v>
      </c>
      <c r="F17" s="12">
        <f>SUM(E17)</f>
        <v>100</v>
      </c>
    </row>
    <row r="18" spans="2:6" ht="12.75" x14ac:dyDescent="0.2">
      <c r="B18" s="2"/>
      <c r="C18" s="2"/>
      <c r="D18" s="2"/>
      <c r="E18" s="2"/>
      <c r="F18" s="2"/>
    </row>
    <row r="19" spans="2:6" ht="12.75" x14ac:dyDescent="0.2">
      <c r="B19" s="2"/>
      <c r="C19" s="2"/>
      <c r="D19" s="2"/>
      <c r="E19" s="2"/>
      <c r="F19" s="2"/>
    </row>
    <row r="20" spans="2:6" ht="12.75" x14ac:dyDescent="0.2">
      <c r="B20" s="1" t="s">
        <v>9</v>
      </c>
      <c r="C20" s="2"/>
      <c r="D20" s="2"/>
      <c r="E20" s="2"/>
      <c r="F20" s="2"/>
    </row>
    <row r="21" spans="2:6" ht="12.75" x14ac:dyDescent="0.2">
      <c r="B21" s="2"/>
      <c r="C21" s="2"/>
      <c r="D21" s="2"/>
      <c r="E21" s="2"/>
      <c r="F21" s="2"/>
    </row>
    <row r="22" spans="2:6" ht="38.25" x14ac:dyDescent="0.2">
      <c r="B22" s="6" t="s">
        <v>1</v>
      </c>
      <c r="C22" s="6" t="s">
        <v>2</v>
      </c>
      <c r="D22" s="6" t="s">
        <v>3</v>
      </c>
      <c r="E22" s="7" t="s">
        <v>13</v>
      </c>
      <c r="F22" s="7" t="s">
        <v>5</v>
      </c>
    </row>
    <row r="23" spans="2:6" ht="36" x14ac:dyDescent="0.2">
      <c r="B23" s="8">
        <v>7</v>
      </c>
      <c r="C23" s="14" t="s">
        <v>16</v>
      </c>
      <c r="D23" s="13">
        <v>1701.76</v>
      </c>
      <c r="E23" s="11">
        <f>D28/D23*100*100%</f>
        <v>76.410304625799171</v>
      </c>
      <c r="F23" s="12">
        <f>SUM(E23)</f>
        <v>76.410304625799171</v>
      </c>
    </row>
    <row r="24" spans="2:6" ht="36" x14ac:dyDescent="0.2">
      <c r="B24" s="8">
        <v>14</v>
      </c>
      <c r="C24" s="14" t="s">
        <v>17</v>
      </c>
      <c r="D24" s="13">
        <v>1752.41</v>
      </c>
      <c r="E24" s="11">
        <f>D28/D24*100*100%</f>
        <v>74.201813502547907</v>
      </c>
      <c r="F24" s="12">
        <f t="shared" ref="F24:F27" si="0">SUM(E24)</f>
        <v>74.201813502547907</v>
      </c>
    </row>
    <row r="25" spans="2:6" ht="36" x14ac:dyDescent="0.2">
      <c r="B25" s="8">
        <v>16</v>
      </c>
      <c r="C25" s="14" t="s">
        <v>18</v>
      </c>
      <c r="D25" s="13">
        <v>1735.02</v>
      </c>
      <c r="E25" s="11">
        <f>D28/D25*100*100%</f>
        <v>74.945533769063175</v>
      </c>
      <c r="F25" s="12">
        <f t="shared" si="0"/>
        <v>74.945533769063175</v>
      </c>
    </row>
    <row r="26" spans="2:6" ht="36" x14ac:dyDescent="0.2">
      <c r="B26" s="8">
        <v>17</v>
      </c>
      <c r="C26" s="14" t="s">
        <v>27</v>
      </c>
      <c r="D26" s="13">
        <v>1654.1</v>
      </c>
      <c r="E26" s="11">
        <f>D28/D26*100*100%</f>
        <v>78.611933982225992</v>
      </c>
      <c r="F26" s="12">
        <f t="shared" si="0"/>
        <v>78.611933982225992</v>
      </c>
    </row>
    <row r="27" spans="2:6" ht="48" x14ac:dyDescent="0.2">
      <c r="B27" s="8">
        <v>19</v>
      </c>
      <c r="C27" s="14" t="s">
        <v>20</v>
      </c>
      <c r="D27" s="13">
        <v>1695.71</v>
      </c>
      <c r="E27" s="11">
        <f>D28/D27*100*100%</f>
        <v>76.682923377228406</v>
      </c>
      <c r="F27" s="12">
        <f t="shared" si="0"/>
        <v>76.682923377228406</v>
      </c>
    </row>
    <row r="28" spans="2:6" ht="36" x14ac:dyDescent="0.2">
      <c r="B28" s="8">
        <v>21</v>
      </c>
      <c r="C28" s="16" t="s">
        <v>15</v>
      </c>
      <c r="D28" s="17">
        <v>1300.32</v>
      </c>
      <c r="E28" s="18">
        <f>D28/D28*100*100%</f>
        <v>100</v>
      </c>
      <c r="F28" s="19">
        <f>SUM(E28)</f>
        <v>100</v>
      </c>
    </row>
    <row r="29" spans="2:6" ht="12.75" x14ac:dyDescent="0.2">
      <c r="B29" s="2"/>
      <c r="C29" s="2"/>
      <c r="D29" s="2"/>
      <c r="E29" s="2"/>
      <c r="F29" s="2"/>
    </row>
    <row r="30" spans="2:6" ht="12.75" x14ac:dyDescent="0.2">
      <c r="B30" s="2"/>
      <c r="C30" s="2"/>
      <c r="D30" s="2"/>
      <c r="E30" s="2"/>
      <c r="F30" s="2"/>
    </row>
    <row r="31" spans="2:6" ht="12.75" x14ac:dyDescent="0.2">
      <c r="B31" s="1" t="s">
        <v>10</v>
      </c>
      <c r="C31" s="2"/>
      <c r="D31" s="2"/>
      <c r="E31" s="2"/>
      <c r="F31" s="2"/>
    </row>
    <row r="32" spans="2:6" ht="12.75" x14ac:dyDescent="0.2">
      <c r="B32" s="2"/>
      <c r="C32" s="2"/>
      <c r="D32" s="2"/>
      <c r="E32" s="2"/>
      <c r="F32" s="2"/>
    </row>
    <row r="33" spans="2:6" ht="12.75" x14ac:dyDescent="0.2">
      <c r="B33" s="4" t="s">
        <v>0</v>
      </c>
      <c r="C33" s="4"/>
      <c r="D33" s="3"/>
      <c r="E33" s="3"/>
      <c r="F33" s="3"/>
    </row>
    <row r="34" spans="2:6" ht="38.25" x14ac:dyDescent="0.2">
      <c r="B34" s="6" t="s">
        <v>1</v>
      </c>
      <c r="C34" s="6" t="s">
        <v>2</v>
      </c>
      <c r="D34" s="6" t="s">
        <v>3</v>
      </c>
      <c r="E34" s="7" t="s">
        <v>13</v>
      </c>
      <c r="F34" s="7" t="s">
        <v>5</v>
      </c>
    </row>
    <row r="35" spans="2:6" ht="36" x14ac:dyDescent="0.2">
      <c r="B35" s="8">
        <v>16</v>
      </c>
      <c r="C35" s="14" t="s">
        <v>18</v>
      </c>
      <c r="D35" s="13">
        <v>8683.6299999999992</v>
      </c>
      <c r="E35" s="11">
        <f>D35/D35*100*100%</f>
        <v>100</v>
      </c>
      <c r="F35" s="12">
        <f>SUM(E35)</f>
        <v>100</v>
      </c>
    </row>
    <row r="36" spans="2:6" ht="12.75" x14ac:dyDescent="0.2">
      <c r="B36" s="2"/>
      <c r="C36" s="2"/>
      <c r="D36" s="2"/>
      <c r="E36" s="2"/>
      <c r="F36" s="2"/>
    </row>
    <row r="37" spans="2:6" ht="12.75" x14ac:dyDescent="0.2">
      <c r="B37" s="2"/>
      <c r="C37" s="2"/>
      <c r="D37" s="2"/>
      <c r="E37" s="2"/>
      <c r="F37" s="2"/>
    </row>
    <row r="38" spans="2:6" ht="12.75" x14ac:dyDescent="0.2">
      <c r="B38" s="1" t="s">
        <v>11</v>
      </c>
      <c r="C38" s="2"/>
      <c r="D38" s="2"/>
      <c r="E38" s="2"/>
      <c r="F38" s="2"/>
    </row>
    <row r="39" spans="2:6" ht="12.75" x14ac:dyDescent="0.2">
      <c r="B39" s="2"/>
      <c r="C39" s="2"/>
      <c r="D39" s="2"/>
      <c r="E39" s="2"/>
      <c r="F39" s="2"/>
    </row>
    <row r="40" spans="2:6" ht="12.75" x14ac:dyDescent="0.2">
      <c r="B40" s="4" t="s">
        <v>0</v>
      </c>
      <c r="C40" s="4"/>
      <c r="D40" s="3"/>
      <c r="E40" s="3"/>
      <c r="F40" s="3"/>
    </row>
    <row r="41" spans="2:6" ht="38.25" x14ac:dyDescent="0.2">
      <c r="B41" s="6" t="s">
        <v>1</v>
      </c>
      <c r="C41" s="6" t="s">
        <v>2</v>
      </c>
      <c r="D41" s="6" t="s">
        <v>3</v>
      </c>
      <c r="E41" s="7" t="s">
        <v>13</v>
      </c>
      <c r="F41" s="7" t="s">
        <v>5</v>
      </c>
    </row>
    <row r="42" spans="2:6" ht="36" x14ac:dyDescent="0.2">
      <c r="B42" s="8">
        <v>14</v>
      </c>
      <c r="C42" s="14" t="s">
        <v>17</v>
      </c>
      <c r="D42" s="13">
        <v>48685.81</v>
      </c>
      <c r="E42" s="11">
        <f>D42/D42*100*100%</f>
        <v>100</v>
      </c>
      <c r="F42" s="12">
        <f>SUM(E42)</f>
        <v>100</v>
      </c>
    </row>
    <row r="43" spans="2:6" ht="12.75" x14ac:dyDescent="0.2">
      <c r="B43" s="2"/>
      <c r="C43" s="2"/>
      <c r="D43" s="2"/>
      <c r="E43" s="2"/>
      <c r="F43" s="2"/>
    </row>
    <row r="44" spans="2:6" ht="12.75" x14ac:dyDescent="0.2">
      <c r="B44" s="2"/>
      <c r="C44" s="2"/>
      <c r="D44" s="2"/>
      <c r="E44" s="2"/>
      <c r="F44" s="2"/>
    </row>
    <row r="45" spans="2:6" ht="12.75" x14ac:dyDescent="0.2">
      <c r="B45" s="1" t="s">
        <v>12</v>
      </c>
      <c r="C45" s="2"/>
      <c r="D45" s="2"/>
      <c r="E45" s="2"/>
      <c r="F45" s="2"/>
    </row>
    <row r="46" spans="2:6" ht="12.75" x14ac:dyDescent="0.2">
      <c r="B46" s="2"/>
      <c r="C46" s="2"/>
      <c r="D46" s="2"/>
      <c r="E46" s="2"/>
      <c r="F46" s="2"/>
    </row>
    <row r="47" spans="2:6" ht="12.75" x14ac:dyDescent="0.2">
      <c r="B47" s="4" t="s">
        <v>0</v>
      </c>
      <c r="C47" s="4"/>
      <c r="D47" s="3"/>
      <c r="E47" s="3"/>
      <c r="F47" s="3"/>
    </row>
    <row r="48" spans="2:6" ht="38.25" x14ac:dyDescent="0.2">
      <c r="B48" s="6" t="s">
        <v>1</v>
      </c>
      <c r="C48" s="6" t="s">
        <v>2</v>
      </c>
      <c r="D48" s="6" t="s">
        <v>3</v>
      </c>
      <c r="E48" s="7" t="s">
        <v>13</v>
      </c>
      <c r="F48" s="7" t="s">
        <v>5</v>
      </c>
    </row>
    <row r="49" spans="2:8" ht="48" x14ac:dyDescent="0.2">
      <c r="B49" s="8">
        <v>19</v>
      </c>
      <c r="C49" s="14" t="s">
        <v>20</v>
      </c>
      <c r="D49" s="13">
        <v>1854.58</v>
      </c>
      <c r="E49" s="11">
        <f>D49/D49*100*100%</f>
        <v>100</v>
      </c>
      <c r="F49" s="12">
        <f>SUM(E49)</f>
        <v>100</v>
      </c>
    </row>
    <row r="50" spans="2:8" ht="12.75" x14ac:dyDescent="0.2">
      <c r="B50" s="2"/>
      <c r="C50" s="2"/>
      <c r="D50" s="2"/>
      <c r="E50" s="2"/>
      <c r="F50" s="2"/>
    </row>
    <row r="51" spans="2:8" ht="12.75" x14ac:dyDescent="0.2">
      <c r="B51" s="2"/>
      <c r="C51" s="2"/>
      <c r="D51" s="2"/>
      <c r="E51" s="2"/>
      <c r="F51" s="2"/>
    </row>
    <row r="52" spans="2:8" ht="12.75" x14ac:dyDescent="0.2">
      <c r="B52" s="1" t="s">
        <v>23</v>
      </c>
      <c r="C52" s="2"/>
      <c r="D52" s="2"/>
    </row>
    <row r="53" spans="2:8" ht="12.75" x14ac:dyDescent="0.2">
      <c r="B53" s="2"/>
      <c r="C53" s="2"/>
      <c r="D53" s="2"/>
    </row>
    <row r="54" spans="2:8" ht="12.75" x14ac:dyDescent="0.2">
      <c r="B54" s="4" t="s">
        <v>0</v>
      </c>
      <c r="C54" s="4"/>
      <c r="D54" s="3"/>
      <c r="E54" s="3"/>
      <c r="F54" s="3"/>
    </row>
    <row r="55" spans="2:8" ht="38.25" x14ac:dyDescent="0.2">
      <c r="B55" s="6" t="s">
        <v>1</v>
      </c>
      <c r="C55" s="6" t="s">
        <v>2</v>
      </c>
      <c r="D55" s="6" t="s">
        <v>3</v>
      </c>
      <c r="E55" s="7" t="s">
        <v>4</v>
      </c>
      <c r="F55" s="7" t="s">
        <v>7</v>
      </c>
      <c r="G55" s="7" t="s">
        <v>22</v>
      </c>
      <c r="H55" s="7" t="s">
        <v>5</v>
      </c>
    </row>
    <row r="56" spans="2:8" ht="36" x14ac:dyDescent="0.2">
      <c r="B56" s="8">
        <v>10</v>
      </c>
      <c r="C56" s="14" t="s">
        <v>52</v>
      </c>
      <c r="D56" s="13">
        <v>24840</v>
      </c>
      <c r="E56" s="11">
        <f>D56/D56*100*60%</f>
        <v>60</v>
      </c>
      <c r="F56" s="15">
        <v>5</v>
      </c>
      <c r="G56" s="23">
        <v>0</v>
      </c>
      <c r="H56" s="12">
        <f>SUM(E56,G56)</f>
        <v>60</v>
      </c>
    </row>
    <row r="59" spans="2:8" ht="12.75" x14ac:dyDescent="0.2">
      <c r="B59" s="1" t="s">
        <v>24</v>
      </c>
      <c r="C59" s="2"/>
      <c r="D59" s="2"/>
      <c r="E59" s="2"/>
      <c r="F59" s="2"/>
    </row>
    <row r="60" spans="2:8" ht="12.75" x14ac:dyDescent="0.2">
      <c r="B60" s="2"/>
      <c r="C60" s="2"/>
      <c r="D60" s="2"/>
      <c r="E60" s="2"/>
      <c r="F60" s="2"/>
    </row>
    <row r="61" spans="2:8" ht="12.75" x14ac:dyDescent="0.2">
      <c r="B61" s="4" t="s">
        <v>0</v>
      </c>
      <c r="C61" s="4"/>
      <c r="D61" s="3"/>
      <c r="E61" s="3"/>
      <c r="F61" s="3"/>
    </row>
    <row r="62" spans="2:8" ht="38.25" x14ac:dyDescent="0.2">
      <c r="B62" s="6" t="s">
        <v>1</v>
      </c>
      <c r="C62" s="6" t="s">
        <v>2</v>
      </c>
      <c r="D62" s="6" t="s">
        <v>3</v>
      </c>
      <c r="E62" s="7" t="s">
        <v>13</v>
      </c>
      <c r="F62" s="7" t="s">
        <v>5</v>
      </c>
    </row>
    <row r="63" spans="2:8" ht="48" x14ac:dyDescent="0.2">
      <c r="B63" s="8">
        <v>22</v>
      </c>
      <c r="C63" s="14" t="s">
        <v>25</v>
      </c>
      <c r="D63" s="13">
        <v>19979.95</v>
      </c>
      <c r="E63" s="11">
        <f>D63/D63*100*100%</f>
        <v>100</v>
      </c>
      <c r="F63" s="12">
        <f>SUM(E63)</f>
        <v>100</v>
      </c>
    </row>
    <row r="66" spans="2:6" ht="12.75" x14ac:dyDescent="0.2">
      <c r="B66" s="1" t="s">
        <v>26</v>
      </c>
    </row>
    <row r="68" spans="2:6" ht="38.25" x14ac:dyDescent="0.2">
      <c r="B68" s="6" t="s">
        <v>1</v>
      </c>
      <c r="C68" s="6" t="s">
        <v>2</v>
      </c>
      <c r="D68" s="6" t="s">
        <v>3</v>
      </c>
      <c r="E68" s="7" t="s">
        <v>13</v>
      </c>
      <c r="F68" s="7" t="s">
        <v>5</v>
      </c>
    </row>
    <row r="69" spans="2:6" ht="36" x14ac:dyDescent="0.2">
      <c r="B69" s="8">
        <v>14</v>
      </c>
      <c r="C69" s="16" t="s">
        <v>17</v>
      </c>
      <c r="D69" s="17">
        <v>26438.400000000001</v>
      </c>
      <c r="E69" s="18">
        <f>D69/D69*100*100%</f>
        <v>100</v>
      </c>
      <c r="F69" s="19">
        <f>SUM(E69)</f>
        <v>100</v>
      </c>
    </row>
    <row r="70" spans="2:6" ht="36" x14ac:dyDescent="0.2">
      <c r="B70" s="8">
        <v>16</v>
      </c>
      <c r="C70" s="14" t="s">
        <v>18</v>
      </c>
      <c r="D70" s="13">
        <v>28306.799999999999</v>
      </c>
      <c r="E70" s="11">
        <f>D69/D70*100*100%</f>
        <v>93.399465852727971</v>
      </c>
      <c r="F70" s="12">
        <f>SUM(E70)</f>
        <v>93.399465852727971</v>
      </c>
    </row>
    <row r="71" spans="2:6" ht="36" x14ac:dyDescent="0.2">
      <c r="B71" s="8">
        <v>17</v>
      </c>
      <c r="C71" s="14" t="s">
        <v>27</v>
      </c>
      <c r="D71" s="13">
        <v>28501.200000000001</v>
      </c>
      <c r="E71" s="11">
        <f>D69/D71*100*100%</f>
        <v>92.762410003789313</v>
      </c>
      <c r="F71" s="12">
        <f>SUM(E71)</f>
        <v>92.762410003789313</v>
      </c>
    </row>
    <row r="72" spans="2:6" ht="36" x14ac:dyDescent="0.2">
      <c r="B72" s="8">
        <v>21</v>
      </c>
      <c r="C72" s="14" t="s">
        <v>15</v>
      </c>
      <c r="D72" s="13">
        <v>27594</v>
      </c>
      <c r="E72" s="11">
        <f>D69/D72*100*100%</f>
        <v>95.81213307240705</v>
      </c>
      <c r="F72" s="12">
        <f>SUM(E72)</f>
        <v>95.81213307240705</v>
      </c>
    </row>
    <row r="73" spans="2:6" ht="36" x14ac:dyDescent="0.2">
      <c r="B73" s="8">
        <v>24</v>
      </c>
      <c r="C73" s="14" t="s">
        <v>54</v>
      </c>
      <c r="D73" s="24" t="s">
        <v>53</v>
      </c>
      <c r="E73" s="25"/>
      <c r="F73" s="26"/>
    </row>
    <row r="74" spans="2:6" ht="12" x14ac:dyDescent="0.2">
      <c r="B74" s="20"/>
      <c r="C74" s="21"/>
    </row>
    <row r="75" spans="2:6" ht="12" x14ac:dyDescent="0.2">
      <c r="B75" s="20"/>
      <c r="C75" s="21"/>
    </row>
    <row r="76" spans="2:6" ht="12.75" x14ac:dyDescent="0.2">
      <c r="B76" s="1" t="s">
        <v>28</v>
      </c>
      <c r="C76" s="21"/>
      <c r="D76" s="2"/>
      <c r="E76" s="2"/>
      <c r="F76" s="2"/>
    </row>
    <row r="77" spans="2:6" ht="12.75" x14ac:dyDescent="0.2">
      <c r="B77" s="20"/>
      <c r="C77" s="21"/>
      <c r="D77" s="2"/>
      <c r="E77" s="2"/>
      <c r="F77" s="2"/>
    </row>
    <row r="78" spans="2:6" ht="12.75" x14ac:dyDescent="0.2">
      <c r="B78" s="4" t="s">
        <v>0</v>
      </c>
      <c r="C78" s="4"/>
      <c r="D78" s="3"/>
      <c r="E78" s="3"/>
      <c r="F78" s="3"/>
    </row>
    <row r="79" spans="2:6" ht="38.25" x14ac:dyDescent="0.2">
      <c r="B79" s="6" t="s">
        <v>1</v>
      </c>
      <c r="C79" s="6" t="s">
        <v>2</v>
      </c>
      <c r="D79" s="6" t="s">
        <v>3</v>
      </c>
      <c r="E79" s="7" t="s">
        <v>13</v>
      </c>
      <c r="F79" s="7" t="s">
        <v>5</v>
      </c>
    </row>
    <row r="80" spans="2:6" ht="48" x14ac:dyDescent="0.2">
      <c r="B80" s="8">
        <v>22</v>
      </c>
      <c r="C80" s="14" t="s">
        <v>25</v>
      </c>
      <c r="D80" s="13">
        <v>15652.44</v>
      </c>
      <c r="E80" s="11">
        <f>D80/D80*100*100%</f>
        <v>100</v>
      </c>
      <c r="F80" s="12">
        <f>SUM(E80)</f>
        <v>100</v>
      </c>
    </row>
    <row r="83" spans="2:8" ht="12.75" x14ac:dyDescent="0.2">
      <c r="B83" s="1" t="s">
        <v>29</v>
      </c>
      <c r="C83" s="2"/>
      <c r="D83" s="2"/>
      <c r="E83" s="2"/>
      <c r="F83" s="2"/>
    </row>
    <row r="84" spans="2:8" ht="12.75" x14ac:dyDescent="0.2">
      <c r="B84" s="2"/>
      <c r="C84" s="2"/>
      <c r="D84" s="2"/>
      <c r="E84" s="2"/>
      <c r="F84" s="2"/>
    </row>
    <row r="85" spans="2:8" ht="12.75" x14ac:dyDescent="0.2">
      <c r="B85" s="4" t="s">
        <v>0</v>
      </c>
      <c r="C85" s="4"/>
      <c r="D85" s="3"/>
      <c r="E85" s="3"/>
      <c r="F85" s="3"/>
    </row>
    <row r="86" spans="2:8" ht="38.25" x14ac:dyDescent="0.2">
      <c r="B86" s="6" t="s">
        <v>1</v>
      </c>
      <c r="C86" s="6" t="s">
        <v>2</v>
      </c>
      <c r="D86" s="6" t="s">
        <v>3</v>
      </c>
      <c r="E86" s="7" t="s">
        <v>4</v>
      </c>
      <c r="F86" s="7" t="s">
        <v>7</v>
      </c>
      <c r="G86" s="7" t="s">
        <v>22</v>
      </c>
      <c r="H86" s="7" t="s">
        <v>5</v>
      </c>
    </row>
    <row r="87" spans="2:8" ht="36" x14ac:dyDescent="0.2">
      <c r="B87" s="8">
        <v>16</v>
      </c>
      <c r="C87" s="14" t="s">
        <v>18</v>
      </c>
      <c r="D87" s="13">
        <v>1008</v>
      </c>
      <c r="E87" s="11">
        <f>D87/D87*100*60%</f>
        <v>60</v>
      </c>
      <c r="F87" s="15">
        <v>3</v>
      </c>
      <c r="G87" s="12">
        <v>40</v>
      </c>
      <c r="H87" s="12">
        <f>SUM(E87,G87)</f>
        <v>100</v>
      </c>
    </row>
    <row r="90" spans="2:8" ht="12.75" x14ac:dyDescent="0.2">
      <c r="B90" s="1" t="s">
        <v>30</v>
      </c>
      <c r="C90" s="2"/>
      <c r="D90" s="2"/>
      <c r="E90" s="2"/>
      <c r="F90" s="2"/>
    </row>
    <row r="91" spans="2:8" ht="12.75" x14ac:dyDescent="0.2">
      <c r="B91" s="2"/>
      <c r="C91" s="2"/>
      <c r="D91" s="2"/>
      <c r="E91" s="2"/>
      <c r="F91" s="2"/>
    </row>
    <row r="92" spans="2:8" ht="12.75" x14ac:dyDescent="0.2">
      <c r="B92" s="4" t="s">
        <v>0</v>
      </c>
      <c r="C92" s="4"/>
      <c r="D92" s="3"/>
      <c r="E92" s="3"/>
      <c r="F92" s="3"/>
    </row>
    <row r="93" spans="2:8" ht="38.25" x14ac:dyDescent="0.2">
      <c r="B93" s="6" t="s">
        <v>1</v>
      </c>
      <c r="C93" s="6" t="s">
        <v>2</v>
      </c>
      <c r="D93" s="6" t="s">
        <v>3</v>
      </c>
      <c r="E93" s="7" t="s">
        <v>4</v>
      </c>
      <c r="F93" s="7" t="s">
        <v>7</v>
      </c>
      <c r="G93" s="7" t="s">
        <v>22</v>
      </c>
      <c r="H93" s="7" t="s">
        <v>5</v>
      </c>
    </row>
    <row r="94" spans="2:8" ht="36" x14ac:dyDescent="0.2">
      <c r="B94" s="8">
        <v>16</v>
      </c>
      <c r="C94" s="14" t="s">
        <v>18</v>
      </c>
      <c r="D94" s="13">
        <v>1008</v>
      </c>
      <c r="E94" s="11">
        <f>D94/D94*100*60%</f>
        <v>60</v>
      </c>
      <c r="F94" s="15">
        <v>3</v>
      </c>
      <c r="G94" s="12">
        <v>40</v>
      </c>
      <c r="H94" s="12">
        <f>SUM(E94,G94)</f>
        <v>100</v>
      </c>
    </row>
    <row r="97" spans="2:8" ht="12.75" x14ac:dyDescent="0.2">
      <c r="B97" s="1" t="s">
        <v>31</v>
      </c>
      <c r="C97" s="2"/>
      <c r="D97" s="2"/>
      <c r="E97" s="2"/>
      <c r="F97" s="2"/>
    </row>
    <row r="98" spans="2:8" ht="12.75" x14ac:dyDescent="0.2">
      <c r="B98" s="2"/>
      <c r="C98" s="2"/>
      <c r="D98" s="2"/>
      <c r="E98" s="2"/>
      <c r="F98" s="2"/>
    </row>
    <row r="99" spans="2:8" ht="12.75" x14ac:dyDescent="0.2">
      <c r="B99" s="4" t="s">
        <v>0</v>
      </c>
      <c r="C99" s="4"/>
      <c r="D99" s="3"/>
      <c r="E99" s="3"/>
      <c r="F99" s="3"/>
    </row>
    <row r="100" spans="2:8" ht="38.25" x14ac:dyDescent="0.2">
      <c r="B100" s="6" t="s">
        <v>1</v>
      </c>
      <c r="C100" s="6" t="s">
        <v>2</v>
      </c>
      <c r="D100" s="6" t="s">
        <v>3</v>
      </c>
      <c r="E100" s="7" t="s">
        <v>4</v>
      </c>
      <c r="F100" s="7" t="s">
        <v>7</v>
      </c>
      <c r="G100" s="7" t="s">
        <v>22</v>
      </c>
      <c r="H100" s="7" t="s">
        <v>5</v>
      </c>
    </row>
    <row r="101" spans="2:8" ht="36" x14ac:dyDescent="0.2">
      <c r="B101" s="8">
        <v>16</v>
      </c>
      <c r="C101" s="14" t="s">
        <v>18</v>
      </c>
      <c r="D101" s="13">
        <v>504</v>
      </c>
      <c r="E101" s="11">
        <f>D101/D101*100*60%</f>
        <v>60</v>
      </c>
      <c r="F101" s="15">
        <v>3</v>
      </c>
      <c r="G101" s="12">
        <v>40</v>
      </c>
      <c r="H101" s="12">
        <f>SUM(E101,G101)</f>
        <v>100</v>
      </c>
    </row>
    <row r="104" spans="2:8" ht="12.75" x14ac:dyDescent="0.2">
      <c r="B104" s="1" t="s">
        <v>32</v>
      </c>
      <c r="C104" s="2"/>
      <c r="D104" s="2"/>
      <c r="E104" s="2"/>
      <c r="F104" s="2"/>
    </row>
    <row r="105" spans="2:8" ht="12.75" x14ac:dyDescent="0.2">
      <c r="B105" s="2"/>
      <c r="C105" s="2"/>
      <c r="D105" s="2"/>
      <c r="E105" s="2"/>
      <c r="F105" s="2"/>
    </row>
    <row r="106" spans="2:8" ht="12.75" x14ac:dyDescent="0.2">
      <c r="B106" s="4" t="s">
        <v>0</v>
      </c>
      <c r="C106" s="4"/>
      <c r="D106" s="3"/>
      <c r="E106" s="3"/>
      <c r="F106" s="3"/>
    </row>
    <row r="107" spans="2:8" ht="38.25" x14ac:dyDescent="0.2">
      <c r="B107" s="6" t="s">
        <v>1</v>
      </c>
      <c r="C107" s="6" t="s">
        <v>2</v>
      </c>
      <c r="D107" s="6" t="s">
        <v>3</v>
      </c>
      <c r="E107" s="7" t="s">
        <v>4</v>
      </c>
      <c r="F107" s="7" t="s">
        <v>7</v>
      </c>
      <c r="G107" s="7" t="s">
        <v>22</v>
      </c>
      <c r="H107" s="7" t="s">
        <v>5</v>
      </c>
    </row>
    <row r="108" spans="2:8" ht="36" x14ac:dyDescent="0.2">
      <c r="B108" s="8">
        <v>16</v>
      </c>
      <c r="C108" s="14" t="s">
        <v>18</v>
      </c>
      <c r="D108" s="13">
        <v>1209.5999999999999</v>
      </c>
      <c r="E108" s="11">
        <f>D108/D108*100*60%</f>
        <v>60</v>
      </c>
      <c r="F108" s="15">
        <v>3</v>
      </c>
      <c r="G108" s="12">
        <v>40</v>
      </c>
      <c r="H108" s="12">
        <f>SUM(E108,G108)</f>
        <v>100</v>
      </c>
    </row>
    <row r="111" spans="2:8" ht="12.75" x14ac:dyDescent="0.2">
      <c r="B111" s="1" t="s">
        <v>33</v>
      </c>
      <c r="C111" s="2"/>
      <c r="D111" s="2"/>
      <c r="E111" s="2"/>
      <c r="F111" s="2"/>
    </row>
    <row r="112" spans="2:8" ht="12.75" x14ac:dyDescent="0.2">
      <c r="B112" s="2"/>
      <c r="C112" s="2"/>
      <c r="D112" s="2"/>
      <c r="E112" s="2"/>
      <c r="F112" s="2"/>
    </row>
    <row r="113" spans="2:8" ht="12.75" x14ac:dyDescent="0.2">
      <c r="B113" s="4" t="s">
        <v>0</v>
      </c>
      <c r="C113" s="4"/>
      <c r="D113" s="3"/>
      <c r="E113" s="3"/>
      <c r="F113" s="3"/>
    </row>
    <row r="114" spans="2:8" ht="38.25" x14ac:dyDescent="0.2">
      <c r="B114" s="6" t="s">
        <v>1</v>
      </c>
      <c r="C114" s="6" t="s">
        <v>2</v>
      </c>
      <c r="D114" s="6" t="s">
        <v>3</v>
      </c>
      <c r="E114" s="7" t="s">
        <v>4</v>
      </c>
      <c r="F114" s="7" t="s">
        <v>7</v>
      </c>
      <c r="G114" s="7" t="s">
        <v>22</v>
      </c>
      <c r="H114" s="7" t="s">
        <v>5</v>
      </c>
    </row>
    <row r="115" spans="2:8" ht="36" x14ac:dyDescent="0.2">
      <c r="B115" s="8">
        <v>16</v>
      </c>
      <c r="C115" s="14" t="s">
        <v>18</v>
      </c>
      <c r="D115" s="13">
        <v>604.79999999999995</v>
      </c>
      <c r="E115" s="11">
        <f>D115/D115*100*60%</f>
        <v>60</v>
      </c>
      <c r="F115" s="15">
        <v>3</v>
      </c>
      <c r="G115" s="12">
        <v>40</v>
      </c>
      <c r="H115" s="12">
        <f>SUM(E115,G115)</f>
        <v>100</v>
      </c>
    </row>
    <row r="118" spans="2:8" ht="12.75" x14ac:dyDescent="0.2">
      <c r="B118" s="1" t="s">
        <v>34</v>
      </c>
      <c r="C118" s="2"/>
      <c r="D118" s="2"/>
      <c r="E118" s="2"/>
      <c r="F118" s="2"/>
    </row>
    <row r="119" spans="2:8" ht="12.75" x14ac:dyDescent="0.2">
      <c r="B119" s="2"/>
      <c r="C119" s="2"/>
      <c r="D119" s="2"/>
      <c r="E119" s="2"/>
      <c r="F119" s="2"/>
    </row>
    <row r="120" spans="2:8" ht="12.75" x14ac:dyDescent="0.2">
      <c r="B120" s="4" t="s">
        <v>0</v>
      </c>
      <c r="C120" s="4"/>
      <c r="D120" s="3"/>
      <c r="E120" s="3"/>
      <c r="F120" s="3"/>
    </row>
    <row r="121" spans="2:8" ht="38.25" x14ac:dyDescent="0.2">
      <c r="B121" s="6" t="s">
        <v>1</v>
      </c>
      <c r="C121" s="6" t="s">
        <v>2</v>
      </c>
      <c r="D121" s="6" t="s">
        <v>3</v>
      </c>
      <c r="E121" s="7" t="s">
        <v>4</v>
      </c>
      <c r="F121" s="7" t="s">
        <v>7</v>
      </c>
      <c r="G121" s="7" t="s">
        <v>22</v>
      </c>
      <c r="H121" s="7" t="s">
        <v>5</v>
      </c>
    </row>
    <row r="122" spans="2:8" ht="36" x14ac:dyDescent="0.2">
      <c r="B122" s="8">
        <v>16</v>
      </c>
      <c r="C122" s="14" t="s">
        <v>18</v>
      </c>
      <c r="D122" s="13">
        <v>604.79999999999995</v>
      </c>
      <c r="E122" s="11">
        <f>D122/D122*100*60%</f>
        <v>60</v>
      </c>
      <c r="F122" s="15">
        <v>3</v>
      </c>
      <c r="G122" s="12">
        <v>40</v>
      </c>
      <c r="H122" s="12">
        <f>SUM(E122,G122)</f>
        <v>100</v>
      </c>
    </row>
    <row r="125" spans="2:8" ht="12.75" x14ac:dyDescent="0.2">
      <c r="B125" s="1" t="s">
        <v>35</v>
      </c>
      <c r="C125" s="2"/>
      <c r="D125" s="2"/>
      <c r="E125" s="2"/>
      <c r="F125" s="2"/>
    </row>
    <row r="126" spans="2:8" ht="12.75" x14ac:dyDescent="0.2">
      <c r="B126" s="2"/>
      <c r="C126" s="2"/>
      <c r="D126" s="2"/>
      <c r="E126" s="2"/>
      <c r="F126" s="2"/>
    </row>
    <row r="127" spans="2:8" ht="12.75" x14ac:dyDescent="0.2">
      <c r="B127" s="4" t="s">
        <v>0</v>
      </c>
      <c r="C127" s="4"/>
      <c r="D127" s="3"/>
      <c r="E127" s="3"/>
      <c r="F127" s="3"/>
    </row>
    <row r="128" spans="2:8" ht="38.25" x14ac:dyDescent="0.2">
      <c r="B128" s="6" t="s">
        <v>1</v>
      </c>
      <c r="C128" s="6" t="s">
        <v>2</v>
      </c>
      <c r="D128" s="6" t="s">
        <v>3</v>
      </c>
      <c r="E128" s="7" t="s">
        <v>4</v>
      </c>
      <c r="F128" s="7" t="s">
        <v>7</v>
      </c>
      <c r="G128" s="7" t="s">
        <v>22</v>
      </c>
      <c r="H128" s="7" t="s">
        <v>5</v>
      </c>
    </row>
    <row r="129" spans="2:8" ht="36" x14ac:dyDescent="0.2">
      <c r="B129" s="8">
        <v>16</v>
      </c>
      <c r="C129" s="14" t="s">
        <v>18</v>
      </c>
      <c r="D129" s="13">
        <v>403.2</v>
      </c>
      <c r="E129" s="11">
        <f>D129/D129*100*60%</f>
        <v>60</v>
      </c>
      <c r="F129" s="15">
        <v>3</v>
      </c>
      <c r="G129" s="12">
        <v>40</v>
      </c>
      <c r="H129" s="12">
        <f>SUM(E129,G129)</f>
        <v>100</v>
      </c>
    </row>
    <row r="132" spans="2:8" ht="12.75" x14ac:dyDescent="0.2">
      <c r="B132" s="1" t="s">
        <v>36</v>
      </c>
      <c r="C132" s="2"/>
      <c r="D132" s="2"/>
      <c r="E132" s="2"/>
      <c r="F132" s="2"/>
    </row>
    <row r="133" spans="2:8" ht="12.75" x14ac:dyDescent="0.2">
      <c r="B133" s="2"/>
      <c r="C133" s="2"/>
      <c r="D133" s="2"/>
      <c r="E133" s="2"/>
      <c r="F133" s="2"/>
    </row>
    <row r="134" spans="2:8" ht="12.75" x14ac:dyDescent="0.2">
      <c r="B134" s="4" t="s">
        <v>0</v>
      </c>
      <c r="C134" s="4"/>
      <c r="D134" s="3"/>
      <c r="E134" s="3"/>
      <c r="F134" s="3"/>
    </row>
    <row r="135" spans="2:8" ht="38.25" x14ac:dyDescent="0.2">
      <c r="B135" s="6" t="s">
        <v>1</v>
      </c>
      <c r="C135" s="6" t="s">
        <v>2</v>
      </c>
      <c r="D135" s="6" t="s">
        <v>3</v>
      </c>
      <c r="E135" s="7" t="s">
        <v>4</v>
      </c>
      <c r="F135" s="7" t="s">
        <v>7</v>
      </c>
      <c r="G135" s="7" t="s">
        <v>22</v>
      </c>
      <c r="H135" s="7" t="s">
        <v>5</v>
      </c>
    </row>
    <row r="136" spans="2:8" ht="36" x14ac:dyDescent="0.2">
      <c r="B136" s="8">
        <v>16</v>
      </c>
      <c r="C136" s="14" t="s">
        <v>18</v>
      </c>
      <c r="D136" s="13">
        <v>1209.5999999999999</v>
      </c>
      <c r="E136" s="11">
        <f>D136/D136*100*60%</f>
        <v>60</v>
      </c>
      <c r="F136" s="15">
        <v>3</v>
      </c>
      <c r="G136" s="12">
        <v>40</v>
      </c>
      <c r="H136" s="12">
        <f>SUM(E136,G136)</f>
        <v>100</v>
      </c>
    </row>
    <row r="139" spans="2:8" ht="12.75" x14ac:dyDescent="0.2">
      <c r="B139" s="1" t="s">
        <v>37</v>
      </c>
      <c r="C139" s="2"/>
      <c r="D139" s="2"/>
      <c r="E139" s="2"/>
      <c r="F139" s="2"/>
    </row>
    <row r="140" spans="2:8" ht="12.75" x14ac:dyDescent="0.2">
      <c r="B140" s="2"/>
      <c r="C140" s="2"/>
      <c r="D140" s="2"/>
      <c r="E140" s="2"/>
      <c r="F140" s="2"/>
    </row>
    <row r="141" spans="2:8" ht="12.75" x14ac:dyDescent="0.2">
      <c r="B141" s="4" t="s">
        <v>0</v>
      </c>
      <c r="C141" s="4"/>
      <c r="D141" s="3"/>
      <c r="E141" s="3"/>
      <c r="F141" s="3"/>
    </row>
    <row r="142" spans="2:8" ht="38.25" x14ac:dyDescent="0.2">
      <c r="B142" s="6" t="s">
        <v>1</v>
      </c>
      <c r="C142" s="6" t="s">
        <v>2</v>
      </c>
      <c r="D142" s="6" t="s">
        <v>3</v>
      </c>
      <c r="E142" s="7" t="s">
        <v>4</v>
      </c>
      <c r="F142" s="7" t="s">
        <v>7</v>
      </c>
      <c r="G142" s="7" t="s">
        <v>22</v>
      </c>
      <c r="H142" s="7" t="s">
        <v>5</v>
      </c>
    </row>
    <row r="143" spans="2:8" ht="36" x14ac:dyDescent="0.2">
      <c r="B143" s="8">
        <v>16</v>
      </c>
      <c r="C143" s="14" t="s">
        <v>18</v>
      </c>
      <c r="D143" s="13">
        <v>4169.7</v>
      </c>
      <c r="E143" s="11">
        <f>D143/D143*100*60%</f>
        <v>60</v>
      </c>
      <c r="F143" s="15">
        <v>3</v>
      </c>
      <c r="G143" s="12">
        <v>40</v>
      </c>
      <c r="H143" s="12">
        <f>SUM(E143,G143)</f>
        <v>100</v>
      </c>
    </row>
    <row r="146" spans="2:8" ht="12.75" x14ac:dyDescent="0.2">
      <c r="B146" s="1" t="s">
        <v>38</v>
      </c>
      <c r="C146" s="2"/>
      <c r="D146" s="2"/>
      <c r="E146" s="2"/>
      <c r="F146" s="2"/>
    </row>
    <row r="147" spans="2:8" ht="12.75" x14ac:dyDescent="0.2">
      <c r="B147" s="2"/>
      <c r="C147" s="2"/>
      <c r="D147" s="2"/>
      <c r="E147" s="2"/>
      <c r="F147" s="2"/>
    </row>
    <row r="148" spans="2:8" ht="12.75" x14ac:dyDescent="0.2">
      <c r="B148" s="4" t="s">
        <v>0</v>
      </c>
      <c r="C148" s="4"/>
      <c r="D148" s="3"/>
      <c r="E148" s="3"/>
      <c r="F148" s="3"/>
    </row>
    <row r="149" spans="2:8" ht="38.25" x14ac:dyDescent="0.2">
      <c r="B149" s="6" t="s">
        <v>1</v>
      </c>
      <c r="C149" s="6" t="s">
        <v>2</v>
      </c>
      <c r="D149" s="6" t="s">
        <v>3</v>
      </c>
      <c r="E149" s="7" t="s">
        <v>4</v>
      </c>
      <c r="F149" s="7" t="s">
        <v>7</v>
      </c>
      <c r="G149" s="7" t="s">
        <v>22</v>
      </c>
      <c r="H149" s="7" t="s">
        <v>5</v>
      </c>
    </row>
    <row r="150" spans="2:8" ht="36" x14ac:dyDescent="0.2">
      <c r="B150" s="8">
        <v>16</v>
      </c>
      <c r="C150" s="14" t="s">
        <v>18</v>
      </c>
      <c r="D150" s="13">
        <v>5608.8</v>
      </c>
      <c r="E150" s="11">
        <f>D150/D150*100*60%</f>
        <v>60</v>
      </c>
      <c r="F150" s="15">
        <v>3</v>
      </c>
      <c r="G150" s="12">
        <v>40</v>
      </c>
      <c r="H150" s="12">
        <f>SUM(E150,G150)</f>
        <v>100</v>
      </c>
    </row>
    <row r="153" spans="2:8" ht="12.75" x14ac:dyDescent="0.2">
      <c r="B153" s="22" t="s">
        <v>39</v>
      </c>
    </row>
    <row r="154" spans="2:8" ht="12.75" x14ac:dyDescent="0.2">
      <c r="B154" s="1"/>
    </row>
    <row r="155" spans="2:8" ht="12.75" x14ac:dyDescent="0.2">
      <c r="B155" s="4"/>
    </row>
    <row r="156" spans="2:8" ht="38.25" x14ac:dyDescent="0.2">
      <c r="B156" s="6" t="s">
        <v>1</v>
      </c>
      <c r="C156" s="6" t="s">
        <v>2</v>
      </c>
      <c r="D156" s="6" t="s">
        <v>3</v>
      </c>
      <c r="E156" s="7" t="s">
        <v>13</v>
      </c>
      <c r="F156" s="7" t="s">
        <v>5</v>
      </c>
    </row>
    <row r="157" spans="2:8" ht="36" x14ac:dyDescent="0.2">
      <c r="B157" s="8">
        <v>7</v>
      </c>
      <c r="C157" s="14" t="s">
        <v>16</v>
      </c>
      <c r="D157" s="24" t="s">
        <v>53</v>
      </c>
      <c r="E157" s="25"/>
      <c r="F157" s="26"/>
    </row>
    <row r="158" spans="2:8" ht="36" x14ac:dyDescent="0.2">
      <c r="B158" s="8">
        <v>16</v>
      </c>
      <c r="C158" s="14" t="s">
        <v>18</v>
      </c>
      <c r="D158" s="13">
        <v>94539.19</v>
      </c>
      <c r="E158" s="11">
        <f>D159/D158*100*100%</f>
        <v>88.736057501656191</v>
      </c>
      <c r="F158" s="12">
        <f>SUM(E158)</f>
        <v>88.736057501656191</v>
      </c>
    </row>
    <row r="159" spans="2:8" ht="36" x14ac:dyDescent="0.2">
      <c r="B159" s="8">
        <v>21</v>
      </c>
      <c r="C159" s="16" t="s">
        <v>15</v>
      </c>
      <c r="D159" s="17">
        <v>83890.35</v>
      </c>
      <c r="E159" s="18">
        <f>D159/D159*100*100%</f>
        <v>100</v>
      </c>
      <c r="F159" s="19">
        <f>SUM(E159)</f>
        <v>100</v>
      </c>
    </row>
    <row r="162" spans="2:6" ht="12.75" x14ac:dyDescent="0.2">
      <c r="B162" s="1" t="s">
        <v>40</v>
      </c>
    </row>
    <row r="164" spans="2:6" ht="38.25" x14ac:dyDescent="0.2">
      <c r="B164" s="6" t="s">
        <v>1</v>
      </c>
      <c r="C164" s="6" t="s">
        <v>2</v>
      </c>
      <c r="D164" s="6" t="s">
        <v>3</v>
      </c>
      <c r="E164" s="7" t="s">
        <v>13</v>
      </c>
      <c r="F164" s="7" t="s">
        <v>5</v>
      </c>
    </row>
    <row r="165" spans="2:6" ht="48" x14ac:dyDescent="0.2">
      <c r="B165" s="8">
        <v>9</v>
      </c>
      <c r="C165" s="16" t="s">
        <v>41</v>
      </c>
      <c r="D165" s="17">
        <v>2620.8000000000002</v>
      </c>
      <c r="E165" s="18">
        <f>D165/D165*100*100%</f>
        <v>100</v>
      </c>
      <c r="F165" s="19">
        <f>SUM(E165)</f>
        <v>100</v>
      </c>
    </row>
    <row r="166" spans="2:6" ht="36" x14ac:dyDescent="0.2">
      <c r="B166" s="8">
        <v>17</v>
      </c>
      <c r="C166" s="14" t="s">
        <v>27</v>
      </c>
      <c r="D166" s="13">
        <v>2704.1</v>
      </c>
      <c r="E166" s="11">
        <f>D165/D166*100*100%</f>
        <v>96.91949262231428</v>
      </c>
      <c r="F166" s="12">
        <f>SUM(E166)</f>
        <v>96.91949262231428</v>
      </c>
    </row>
    <row r="167" spans="2:6" ht="48" x14ac:dyDescent="0.2">
      <c r="B167" s="8">
        <v>20</v>
      </c>
      <c r="C167" s="14" t="s">
        <v>42</v>
      </c>
      <c r="D167" s="13">
        <v>3654.54</v>
      </c>
      <c r="E167" s="11">
        <f>D165/D167*100*100%</f>
        <v>71.713539870955032</v>
      </c>
      <c r="F167" s="12">
        <f>SUM(E167)</f>
        <v>71.713539870955032</v>
      </c>
    </row>
    <row r="168" spans="2:6" ht="36" x14ac:dyDescent="0.2">
      <c r="B168" s="8">
        <v>24</v>
      </c>
      <c r="C168" s="14" t="s">
        <v>54</v>
      </c>
      <c r="D168" s="24" t="s">
        <v>53</v>
      </c>
      <c r="E168" s="25"/>
      <c r="F168" s="26"/>
    </row>
    <row r="171" spans="2:6" ht="12.75" x14ac:dyDescent="0.2">
      <c r="B171" s="1" t="s">
        <v>43</v>
      </c>
    </row>
    <row r="173" spans="2:6" ht="38.25" x14ac:dyDescent="0.2">
      <c r="B173" s="6" t="s">
        <v>1</v>
      </c>
      <c r="C173" s="6" t="s">
        <v>2</v>
      </c>
      <c r="D173" s="6" t="s">
        <v>3</v>
      </c>
      <c r="E173" s="7" t="s">
        <v>13</v>
      </c>
      <c r="F173" s="7" t="s">
        <v>5</v>
      </c>
    </row>
    <row r="174" spans="2:6" ht="36" x14ac:dyDescent="0.2">
      <c r="B174" s="8">
        <v>14</v>
      </c>
      <c r="C174" s="16" t="s">
        <v>17</v>
      </c>
      <c r="D174" s="17">
        <v>42018.48</v>
      </c>
      <c r="E174" s="18">
        <f>D174/D174*100*100%</f>
        <v>100</v>
      </c>
      <c r="F174" s="19">
        <f>SUM(E174)</f>
        <v>100</v>
      </c>
    </row>
    <row r="175" spans="2:6" ht="36" x14ac:dyDescent="0.2">
      <c r="B175" s="8">
        <v>21</v>
      </c>
      <c r="C175" s="14" t="s">
        <v>15</v>
      </c>
      <c r="D175" s="13">
        <v>54443.83</v>
      </c>
      <c r="E175" s="11">
        <f>D174/D175*100*100%</f>
        <v>77.177671005144205</v>
      </c>
      <c r="F175" s="12">
        <f>SUM(E175)</f>
        <v>77.177671005144205</v>
      </c>
    </row>
    <row r="178" spans="2:6" ht="12.75" x14ac:dyDescent="0.2">
      <c r="B178" s="1" t="s">
        <v>44</v>
      </c>
    </row>
    <row r="179" spans="2:6" ht="12.75" x14ac:dyDescent="0.2">
      <c r="B179" s="1"/>
    </row>
    <row r="180" spans="2:6" ht="12.75" x14ac:dyDescent="0.2">
      <c r="B180" s="4" t="s">
        <v>0</v>
      </c>
    </row>
    <row r="181" spans="2:6" ht="38.25" x14ac:dyDescent="0.2">
      <c r="B181" s="6" t="s">
        <v>1</v>
      </c>
      <c r="C181" s="6" t="s">
        <v>2</v>
      </c>
      <c r="D181" s="6" t="s">
        <v>3</v>
      </c>
      <c r="E181" s="7" t="s">
        <v>13</v>
      </c>
      <c r="F181" s="7" t="s">
        <v>5</v>
      </c>
    </row>
    <row r="182" spans="2:6" ht="84" x14ac:dyDescent="0.2">
      <c r="B182" s="8">
        <v>18</v>
      </c>
      <c r="C182" s="14" t="s">
        <v>45</v>
      </c>
      <c r="D182" s="13">
        <v>189599.62</v>
      </c>
      <c r="E182" s="11">
        <f>D182/D182*100*100%</f>
        <v>100</v>
      </c>
      <c r="F182" s="12">
        <f>SUM(E182)</f>
        <v>100</v>
      </c>
    </row>
    <row r="185" spans="2:6" ht="12.75" x14ac:dyDescent="0.2">
      <c r="B185" s="1" t="s">
        <v>46</v>
      </c>
    </row>
    <row r="187" spans="2:6" ht="38.25" x14ac:dyDescent="0.2">
      <c r="B187" s="6" t="s">
        <v>1</v>
      </c>
      <c r="C187" s="6" t="s">
        <v>2</v>
      </c>
      <c r="D187" s="6" t="s">
        <v>3</v>
      </c>
      <c r="E187" s="7" t="s">
        <v>13</v>
      </c>
      <c r="F187" s="7" t="s">
        <v>5</v>
      </c>
    </row>
    <row r="188" spans="2:6" ht="36" x14ac:dyDescent="0.2">
      <c r="B188" s="8">
        <v>14</v>
      </c>
      <c r="C188" s="16" t="s">
        <v>17</v>
      </c>
      <c r="D188" s="17">
        <v>54171.83</v>
      </c>
      <c r="E188" s="18">
        <f>D188/D188*100*100%</f>
        <v>100</v>
      </c>
      <c r="F188" s="19">
        <f>SUM(E188)</f>
        <v>100</v>
      </c>
    </row>
    <row r="189" spans="2:6" ht="48" x14ac:dyDescent="0.2">
      <c r="B189" s="8">
        <v>19</v>
      </c>
      <c r="C189" s="14" t="s">
        <v>20</v>
      </c>
      <c r="D189" s="13">
        <v>55424.41</v>
      </c>
      <c r="E189" s="11">
        <f>D188/D189*100*100%</f>
        <v>97.740021048487478</v>
      </c>
      <c r="F189" s="12">
        <f>SUM(E189)</f>
        <v>97.740021048487478</v>
      </c>
    </row>
    <row r="192" spans="2:6" ht="12.75" x14ac:dyDescent="0.2">
      <c r="B192" s="1" t="s">
        <v>47</v>
      </c>
    </row>
    <row r="194" spans="2:6" ht="38.25" x14ac:dyDescent="0.2">
      <c r="B194" s="6" t="s">
        <v>1</v>
      </c>
      <c r="C194" s="6" t="s">
        <v>2</v>
      </c>
      <c r="D194" s="6" t="s">
        <v>3</v>
      </c>
      <c r="E194" s="7" t="s">
        <v>13</v>
      </c>
      <c r="F194" s="7" t="s">
        <v>5</v>
      </c>
    </row>
    <row r="195" spans="2:6" ht="48" x14ac:dyDescent="0.2">
      <c r="B195" s="8">
        <v>1</v>
      </c>
      <c r="C195" s="14" t="s">
        <v>21</v>
      </c>
      <c r="D195" s="13">
        <v>11664</v>
      </c>
      <c r="E195" s="11">
        <f>D196/D195*100*100%</f>
        <v>98.572530864197532</v>
      </c>
      <c r="F195" s="12">
        <f>SUM(E195)</f>
        <v>98.572530864197532</v>
      </c>
    </row>
    <row r="196" spans="2:6" ht="36" x14ac:dyDescent="0.2">
      <c r="B196" s="8">
        <v>17</v>
      </c>
      <c r="C196" s="16" t="s">
        <v>27</v>
      </c>
      <c r="D196" s="17">
        <v>11497.5</v>
      </c>
      <c r="E196" s="18">
        <f>D196/D196*100*100%</f>
        <v>100</v>
      </c>
      <c r="F196" s="19">
        <f>SUM(E196)</f>
        <v>100</v>
      </c>
    </row>
    <row r="197" spans="2:6" ht="48" x14ac:dyDescent="0.2">
      <c r="B197" s="8">
        <v>19</v>
      </c>
      <c r="C197" s="14" t="s">
        <v>20</v>
      </c>
      <c r="D197" s="13">
        <v>26530.74</v>
      </c>
      <c r="E197" s="11">
        <f>D196/D197*100*100%</f>
        <v>43.336522087209026</v>
      </c>
      <c r="F197" s="12">
        <f>SUM(E197)</f>
        <v>43.336522087209026</v>
      </c>
    </row>
    <row r="198" spans="2:6" ht="36" x14ac:dyDescent="0.2">
      <c r="B198" s="8">
        <v>24</v>
      </c>
      <c r="C198" s="14" t="s">
        <v>54</v>
      </c>
      <c r="D198" s="24" t="s">
        <v>53</v>
      </c>
      <c r="E198" s="25"/>
      <c r="F198" s="26"/>
    </row>
    <row r="201" spans="2:6" ht="12.75" x14ac:dyDescent="0.2">
      <c r="B201" s="1" t="s">
        <v>48</v>
      </c>
    </row>
    <row r="202" spans="2:6" ht="12.75" x14ac:dyDescent="0.2">
      <c r="B202" s="1"/>
    </row>
    <row r="203" spans="2:6" ht="12.75" x14ac:dyDescent="0.2">
      <c r="B203" s="4" t="s">
        <v>0</v>
      </c>
    </row>
    <row r="204" spans="2:6" ht="38.25" x14ac:dyDescent="0.2">
      <c r="B204" s="6" t="s">
        <v>1</v>
      </c>
      <c r="C204" s="6" t="s">
        <v>2</v>
      </c>
      <c r="D204" s="6" t="s">
        <v>3</v>
      </c>
      <c r="E204" s="7" t="s">
        <v>13</v>
      </c>
      <c r="F204" s="7" t="s">
        <v>5</v>
      </c>
    </row>
    <row r="205" spans="2:6" ht="36" x14ac:dyDescent="0.2">
      <c r="B205" s="8">
        <v>16</v>
      </c>
      <c r="C205" s="14" t="s">
        <v>18</v>
      </c>
      <c r="D205" s="13">
        <v>675.48</v>
      </c>
      <c r="E205" s="11">
        <f>D205/D205*100*100%</f>
        <v>100</v>
      </c>
      <c r="F205" s="12">
        <f>SUM(E205)</f>
        <v>100</v>
      </c>
    </row>
    <row r="208" spans="2:6" ht="12.75" x14ac:dyDescent="0.2">
      <c r="B208" s="1" t="s">
        <v>49</v>
      </c>
      <c r="C208" s="2"/>
      <c r="D208" s="2"/>
      <c r="E208" s="2"/>
      <c r="F208" s="2"/>
    </row>
    <row r="209" spans="2:8" ht="12.75" x14ac:dyDescent="0.2">
      <c r="B209" s="2"/>
      <c r="C209" s="2"/>
      <c r="D209" s="2"/>
      <c r="E209" s="2"/>
      <c r="F209" s="2"/>
    </row>
    <row r="210" spans="2:8" ht="12.75" x14ac:dyDescent="0.2">
      <c r="B210" s="4" t="s">
        <v>0</v>
      </c>
      <c r="C210" s="4"/>
      <c r="D210" s="3"/>
      <c r="E210" s="3"/>
      <c r="F210" s="3"/>
    </row>
    <row r="211" spans="2:8" ht="38.25" x14ac:dyDescent="0.2">
      <c r="B211" s="6" t="s">
        <v>1</v>
      </c>
      <c r="C211" s="6" t="s">
        <v>2</v>
      </c>
      <c r="D211" s="6" t="s">
        <v>3</v>
      </c>
      <c r="E211" s="7" t="s">
        <v>4</v>
      </c>
      <c r="F211" s="7" t="s">
        <v>7</v>
      </c>
      <c r="G211" s="7" t="s">
        <v>22</v>
      </c>
      <c r="H211" s="7" t="s">
        <v>5</v>
      </c>
    </row>
    <row r="212" spans="2:8" ht="36" x14ac:dyDescent="0.2">
      <c r="B212" s="8">
        <v>15</v>
      </c>
      <c r="C212" s="14" t="s">
        <v>50</v>
      </c>
      <c r="D212" s="13">
        <v>15192.36</v>
      </c>
      <c r="E212" s="11">
        <f>D212/D212*100*60%</f>
        <v>60</v>
      </c>
      <c r="F212" s="15">
        <v>3</v>
      </c>
      <c r="G212" s="12">
        <v>40</v>
      </c>
      <c r="H212" s="12">
        <f>SUM(E212,G212)</f>
        <v>100</v>
      </c>
    </row>
  </sheetData>
  <mergeCells count="6">
    <mergeCell ref="D157:F157"/>
    <mergeCell ref="D168:F168"/>
    <mergeCell ref="D198:F198"/>
    <mergeCell ref="B2:F3"/>
    <mergeCell ref="B4:F4"/>
    <mergeCell ref="D73:F73"/>
  </mergeCells>
  <pageMargins left="0.7" right="0.7" top="0.75" bottom="0.75" header="0.3" footer="0.3"/>
  <pageSetup paperSize="9" fitToHeight="0" orientation="landscape" r:id="rId1"/>
  <rowBreaks count="11" manualBreakCount="11">
    <brk id="18" max="16383" man="1"/>
    <brk id="36" max="16383" man="1"/>
    <brk id="57" max="16383" man="1"/>
    <brk id="73" max="16383" man="1"/>
    <brk id="96" max="16383" man="1"/>
    <brk id="117" max="16383" man="1"/>
    <brk id="136" max="16383" man="1"/>
    <brk id="159" max="16383" man="1"/>
    <brk id="175" max="16383" man="1"/>
    <brk id="189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2022-03-16T07:09:34Z</cp:lastPrinted>
  <dcterms:created xsi:type="dcterms:W3CDTF">2021-09-09T11:31:22Z</dcterms:created>
  <dcterms:modified xsi:type="dcterms:W3CDTF">2022-03-16T13:01:08Z</dcterms:modified>
</cp:coreProperties>
</file>