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021 - przetargi\2021_Leki\42_Leki_EB_wyroby medyczne (UE)\25_Wybór\Wybór 2\"/>
    </mc:Choice>
  </mc:AlternateContent>
  <xr:revisionPtr revIDLastSave="0" documentId="13_ncr:1_{E09B437B-01BB-42C4-A116-A73F0C647AE4}" xr6:coauthVersionLast="47" xr6:coauthVersionMax="47" xr10:uidLastSave="{00000000-0000-0000-0000-000000000000}"/>
  <bookViews>
    <workbookView xWindow="-120" yWindow="-120" windowWidth="25440" windowHeight="15390" xr2:uid="{57E72F8C-1876-4650-80C3-F4EFEECC059A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8" i="1" l="1"/>
  <c r="F148" i="1" s="1"/>
  <c r="E51" i="1"/>
  <c r="H51" i="1" s="1"/>
  <c r="E23" i="1"/>
  <c r="F23" i="1" s="1"/>
  <c r="E193" i="1"/>
  <c r="H193" i="1" s="1"/>
  <c r="E186" i="1"/>
  <c r="F186" i="1" s="1"/>
  <c r="E179" i="1"/>
  <c r="F179" i="1" s="1"/>
  <c r="E173" i="1"/>
  <c r="F173" i="1" s="1"/>
  <c r="E167" i="1"/>
  <c r="F167" i="1" s="1"/>
  <c r="E160" i="1"/>
  <c r="F160" i="1" s="1"/>
  <c r="E154" i="1"/>
  <c r="F154" i="1" s="1"/>
  <c r="E141" i="1"/>
  <c r="H141" i="1" s="1"/>
  <c r="E134" i="1"/>
  <c r="H134" i="1" s="1"/>
  <c r="E127" i="1"/>
  <c r="H127" i="1" s="1"/>
  <c r="E120" i="1"/>
  <c r="H120" i="1" s="1"/>
  <c r="E113" i="1"/>
  <c r="H113" i="1" s="1"/>
  <c r="E106" i="1"/>
  <c r="H106" i="1" s="1"/>
  <c r="E99" i="1"/>
  <c r="H99" i="1" s="1"/>
  <c r="E92" i="1"/>
  <c r="H92" i="1" s="1"/>
  <c r="E85" i="1"/>
  <c r="H85" i="1" s="1"/>
  <c r="E78" i="1"/>
  <c r="H78" i="1" s="1"/>
  <c r="E71" i="1"/>
  <c r="F71" i="1" s="1"/>
  <c r="E64" i="1"/>
  <c r="F64" i="1" s="1"/>
  <c r="E58" i="1"/>
  <c r="F58" i="1" s="1"/>
  <c r="E44" i="1"/>
  <c r="F44" i="1" s="1"/>
  <c r="E37" i="1"/>
  <c r="F37" i="1" s="1"/>
  <c r="E30" i="1"/>
  <c r="F30" i="1" s="1"/>
  <c r="E17" i="1"/>
  <c r="F17" i="1" s="1"/>
  <c r="E10" i="1"/>
  <c r="F10" i="1" s="1"/>
</calcChain>
</file>

<file path=xl/sharedStrings.xml><?xml version="1.0" encoding="utf-8"?>
<sst xmlns="http://schemas.openxmlformats.org/spreadsheetml/2006/main" count="243" uniqueCount="51">
  <si>
    <t>Jedna oferta niepodlegająca odrzuceniu</t>
  </si>
  <si>
    <t>Nr oferty</t>
  </si>
  <si>
    <t>Nazwa Wykonawcy</t>
  </si>
  <si>
    <t>Wartość oferty brutto</t>
  </si>
  <si>
    <t>Liczba punktów – Kryterium cena 60%</t>
  </si>
  <si>
    <t>Łączna ilość punktów</t>
  </si>
  <si>
    <t>PAKIET 1</t>
  </si>
  <si>
    <t>Termin dostawy w dniach (max. 5 dni)</t>
  </si>
  <si>
    <t>PAKIET 6</t>
  </si>
  <si>
    <t>PAKIET 9</t>
  </si>
  <si>
    <t>PAKIET 11</t>
  </si>
  <si>
    <t>PAKIET 14</t>
  </si>
  <si>
    <t>PAKIET 16</t>
  </si>
  <si>
    <t>Liczba punktów – Kryterium cena 100%</t>
  </si>
  <si>
    <t>Servier Polska Services Sp. z o.o.
Ul. Jana Kazimierza 10
01 – 248 Warszawa</t>
  </si>
  <si>
    <t>Urtica Sp. z o. o.
Ul. Krzemieniecka 120
54 – 613 Wrocław</t>
  </si>
  <si>
    <t>ASCLEPIOS S. A. 
Ul. Hubska 44
50 – 502 Wrocław</t>
  </si>
  <si>
    <t>Salus International Sp. z o. o.
Ul. Pułaskiego 9
40 – 273 Katowice</t>
  </si>
  <si>
    <t>Aesculap Chifa Sp. z o. o.
Ul. Tysiąclecia 14
64 – 300 Nowy Tomyśl</t>
  </si>
  <si>
    <t>Bialmed Sp. z o. o.
Ul. Kazimierzowska 46/48 lok. 35
02 – 546 Warszawa</t>
  </si>
  <si>
    <t>Liczba punktów – Kryterium Termin dostawy 40%</t>
  </si>
  <si>
    <t>PAKIET 23</t>
  </si>
  <si>
    <t>PAKIET 25</t>
  </si>
  <si>
    <t>AstraZeneca Kft.
1117 Budapest
Alíz utca 4. B. ép.
Hungary</t>
  </si>
  <si>
    <t>PAKIET 27</t>
  </si>
  <si>
    <t>Tramco Sp. z o. o.
Wolskie, ul. Wolska 14
05 – 860 Płochocin</t>
  </si>
  <si>
    <t>PAKIET 30</t>
  </si>
  <si>
    <t>PAKIET 32</t>
  </si>
  <si>
    <t>PAKIET 33</t>
  </si>
  <si>
    <t>PAKIET 34</t>
  </si>
  <si>
    <t>PAKIET 35</t>
  </si>
  <si>
    <t>PAKIET 36</t>
  </si>
  <si>
    <t>PAKIET 37</t>
  </si>
  <si>
    <t>PAKIET 38</t>
  </si>
  <si>
    <t>PAKIET 39</t>
  </si>
  <si>
    <t>PAKIET 40</t>
  </si>
  <si>
    <t>PAKIET 41</t>
  </si>
  <si>
    <t>PAKIET 44</t>
  </si>
  <si>
    <t>PAKIET 46</t>
  </si>
  <si>
    <t>AQUA – MED. ZPAM – KOLASA Sp.J.
Ul. Targowa 55
90 – 323 Łódź</t>
  </si>
  <si>
    <t>PAKIET 47</t>
  </si>
  <si>
    <t>PAKIET 48</t>
  </si>
  <si>
    <t>Konsorcjum firm:
BAYER Sp. z o. o. 
Al. Jerozolimskie 158
02 – 326 Warszawa
i URTICA Sp. z o. o.
Ul. Krzemieniecka 120
54 – 613 Wrocław</t>
  </si>
  <si>
    <t>PAKIET 49</t>
  </si>
  <si>
    <t>PAKIET 53</t>
  </si>
  <si>
    <t>PAKIET 58</t>
  </si>
  <si>
    <t>PAKIET 59</t>
  </si>
  <si>
    <t>Paul Hartmann Polska Sp. z o.o.
Ul. Stefana Żeromskiego 17
95 – 200 Pabianice</t>
  </si>
  <si>
    <t>Dotyczy postępowania o udzielenie zamówienia na dostawę produktów leczniczych i wyrobów medycznych dla Szpitala Wojewódzkiego im. Kardynała Stefana Wyszyńskiego w Łomży.
Znak sprawy: ZT-SZP-226/01/42/2021.</t>
  </si>
  <si>
    <t>Medicus Sp. z o. o.
Pl. Strzelecki 24
50 – 224 Wrocław</t>
  </si>
  <si>
    <t>Załącznik nr 1 do Informacji o rozstrzygnięciu postępowania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</si>
</sst>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 * #,##0.00,&quot;zł &quot;;\-* #,##0.00,&quot;zł &quot;;\ * \-#&quot; zł &quot;;@\ "/>
    <numFmt numFmtId="165" formatCode="* #,##0.00,&quot;zł &quot;;\-* #,##0.00,&quot;zł &quot;;* \-#&quot; zł &quot;;@\ "/>
    <numFmt numFmtId="166" formatCode="#,##0.00\ [$zł-415];[Red]\-#,##0.00\ [$zł-415]"/>
    <numFmt numFmtId="167" formatCode="#,###.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1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165" fontId="1" fillId="0" borderId="0" applyBorder="0" applyProtection="0"/>
    <xf numFmtId="0" fontId="2" fillId="0" borderId="0"/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3" borderId="1" xfId="1" applyNumberFormat="1" applyFont="1" applyFill="1" applyBorder="1" applyAlignment="1" applyProtection="1">
      <alignment horizontal="center" vertical="center" wrapText="1"/>
    </xf>
    <xf numFmtId="0" fontId="8" fillId="3" borderId="1" xfId="2" applyNumberFormat="1" applyFont="1" applyFill="1" applyBorder="1" applyAlignment="1" applyProtection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right" vertical="center"/>
    </xf>
    <xf numFmtId="2" fontId="6" fillId="0" borderId="1" xfId="1" applyNumberFormat="1" applyFont="1" applyFill="1" applyBorder="1" applyAlignment="1" applyProtection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9" fillId="0" borderId="1" xfId="3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8" fillId="0" borderId="0" xfId="0" applyFont="1"/>
    <xf numFmtId="0" fontId="8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4">
    <cellStyle name="Excel Built-in Excel Built-in Excel Built-in Excel Built-in Excel Built-in Excel Built-in Excel Built-in Excel Built-in Excel Built-in TableStyleLight1" xfId="2" xr:uid="{DC615F1D-1A85-4126-B939-8BAA5F98C5F9}"/>
    <cellStyle name="Excel Built-in Excel Built-in Excel Built-in TableStyleLight1" xfId="3" xr:uid="{C5577F87-1090-4939-9B35-F48040C4C2A2}"/>
    <cellStyle name="Excel Built-in TableStyleLight1" xfId="1" xr:uid="{CBA67CA5-EDD9-45D3-9695-2AB3C52CA7F7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CF24F-82B9-4668-96DC-C9D6F2AB7FDC}">
  <sheetPr>
    <pageSetUpPr fitToPage="1"/>
  </sheetPr>
  <dimension ref="B2:H193"/>
  <sheetViews>
    <sheetView tabSelected="1" zoomScale="120" zoomScaleNormal="120" workbookViewId="0">
      <selection activeCell="F7" sqref="F7"/>
    </sheetView>
  </sheetViews>
  <sheetFormatPr defaultRowHeight="11.25" x14ac:dyDescent="0.2"/>
  <cols>
    <col min="1" max="1" width="1.7109375" style="5" customWidth="1"/>
    <col min="2" max="2" width="5.5703125" style="5" customWidth="1"/>
    <col min="3" max="3" width="26.7109375" style="5" customWidth="1"/>
    <col min="4" max="5" width="17.42578125" style="5" customWidth="1"/>
    <col min="6" max="6" width="17.5703125" style="5" customWidth="1"/>
    <col min="7" max="7" width="16.7109375" style="5" customWidth="1"/>
    <col min="8" max="8" width="13.28515625" style="5" customWidth="1"/>
    <col min="9" max="16384" width="9.140625" style="5"/>
  </cols>
  <sheetData>
    <row r="2" spans="2:6" x14ac:dyDescent="0.2">
      <c r="B2" s="20" t="s">
        <v>48</v>
      </c>
      <c r="C2" s="20"/>
      <c r="D2" s="20"/>
      <c r="E2" s="20"/>
      <c r="F2" s="20"/>
    </row>
    <row r="3" spans="2:6" ht="29.25" customHeight="1" x14ac:dyDescent="0.2">
      <c r="B3" s="20"/>
      <c r="C3" s="20"/>
      <c r="D3" s="20"/>
      <c r="E3" s="20"/>
      <c r="F3" s="20"/>
    </row>
    <row r="4" spans="2:6" ht="19.5" customHeight="1" x14ac:dyDescent="0.2">
      <c r="B4" s="21" t="s">
        <v>50</v>
      </c>
      <c r="C4" s="21"/>
      <c r="D4" s="21"/>
      <c r="E4" s="21"/>
      <c r="F4" s="21"/>
    </row>
    <row r="6" spans="2:6" ht="12.75" x14ac:dyDescent="0.2">
      <c r="B6" s="1" t="s">
        <v>6</v>
      </c>
      <c r="C6" s="2"/>
      <c r="D6" s="2"/>
      <c r="E6" s="2"/>
      <c r="F6" s="2"/>
    </row>
    <row r="7" spans="2:6" ht="12.75" x14ac:dyDescent="0.2">
      <c r="B7" s="2"/>
      <c r="C7" s="2"/>
      <c r="D7" s="2"/>
      <c r="E7" s="2"/>
      <c r="F7" s="2"/>
    </row>
    <row r="8" spans="2:6" ht="12.75" x14ac:dyDescent="0.2">
      <c r="B8" s="4" t="s">
        <v>0</v>
      </c>
      <c r="C8" s="4"/>
      <c r="D8" s="3"/>
      <c r="E8" s="3"/>
      <c r="F8" s="3"/>
    </row>
    <row r="9" spans="2:6" ht="38.25" x14ac:dyDescent="0.2">
      <c r="B9" s="6" t="s">
        <v>1</v>
      </c>
      <c r="C9" s="6" t="s">
        <v>2</v>
      </c>
      <c r="D9" s="6" t="s">
        <v>3</v>
      </c>
      <c r="E9" s="7" t="s">
        <v>13</v>
      </c>
      <c r="F9" s="7" t="s">
        <v>5</v>
      </c>
    </row>
    <row r="10" spans="2:6" ht="38.25" x14ac:dyDescent="0.2">
      <c r="B10" s="8">
        <v>6</v>
      </c>
      <c r="C10" s="9" t="s">
        <v>14</v>
      </c>
      <c r="D10" s="10">
        <v>42741.73</v>
      </c>
      <c r="E10" s="11">
        <f>D10/D10*100*100%</f>
        <v>100</v>
      </c>
      <c r="F10" s="12">
        <f>SUM(E10)</f>
        <v>100</v>
      </c>
    </row>
    <row r="11" spans="2:6" ht="12.75" x14ac:dyDescent="0.2">
      <c r="B11" s="2"/>
      <c r="C11" s="2"/>
      <c r="D11" s="2"/>
      <c r="E11" s="2"/>
      <c r="F11" s="2"/>
    </row>
    <row r="12" spans="2:6" ht="12.75" x14ac:dyDescent="0.2">
      <c r="B12" s="2"/>
      <c r="C12" s="2"/>
      <c r="D12" s="2"/>
      <c r="E12" s="2"/>
      <c r="F12" s="2"/>
    </row>
    <row r="13" spans="2:6" ht="12.75" x14ac:dyDescent="0.2">
      <c r="B13" s="1" t="s">
        <v>8</v>
      </c>
      <c r="C13" s="2"/>
      <c r="D13" s="2"/>
      <c r="E13" s="2"/>
      <c r="F13" s="2"/>
    </row>
    <row r="14" spans="2:6" ht="12.75" x14ac:dyDescent="0.2">
      <c r="B14" s="2"/>
      <c r="C14" s="2"/>
      <c r="D14" s="2"/>
      <c r="E14" s="2"/>
      <c r="F14" s="2"/>
    </row>
    <row r="15" spans="2:6" ht="12.75" x14ac:dyDescent="0.2">
      <c r="B15" s="4" t="s">
        <v>0</v>
      </c>
      <c r="C15" s="4"/>
      <c r="D15" s="3"/>
      <c r="E15" s="3"/>
      <c r="F15" s="3"/>
    </row>
    <row r="16" spans="2:6" ht="38.25" x14ac:dyDescent="0.2">
      <c r="B16" s="6" t="s">
        <v>1</v>
      </c>
      <c r="C16" s="6" t="s">
        <v>2</v>
      </c>
      <c r="D16" s="6" t="s">
        <v>3</v>
      </c>
      <c r="E16" s="7" t="s">
        <v>13</v>
      </c>
      <c r="F16" s="7" t="s">
        <v>5</v>
      </c>
    </row>
    <row r="17" spans="2:6" ht="36" x14ac:dyDescent="0.2">
      <c r="B17" s="8">
        <v>2</v>
      </c>
      <c r="C17" s="14" t="s">
        <v>18</v>
      </c>
      <c r="D17" s="13">
        <v>4968</v>
      </c>
      <c r="E17" s="11">
        <f>D17/D17*100*100%</f>
        <v>100</v>
      </c>
      <c r="F17" s="12">
        <f>SUM(E17)</f>
        <v>100</v>
      </c>
    </row>
    <row r="18" spans="2:6" ht="12.75" x14ac:dyDescent="0.2">
      <c r="B18" s="2"/>
      <c r="C18" s="2"/>
      <c r="D18" s="2"/>
      <c r="E18" s="2"/>
      <c r="F18" s="2"/>
    </row>
    <row r="19" spans="2:6" ht="12.75" x14ac:dyDescent="0.2">
      <c r="B19" s="2"/>
      <c r="C19" s="2"/>
      <c r="D19" s="2"/>
      <c r="E19" s="2"/>
      <c r="F19" s="2"/>
    </row>
    <row r="20" spans="2:6" ht="12.75" x14ac:dyDescent="0.2">
      <c r="B20" s="1" t="s">
        <v>9</v>
      </c>
      <c r="C20" s="2"/>
      <c r="D20" s="2"/>
      <c r="E20" s="2"/>
      <c r="F20" s="2"/>
    </row>
    <row r="21" spans="2:6" ht="12.75" x14ac:dyDescent="0.2">
      <c r="B21" s="2"/>
      <c r="C21" s="2"/>
      <c r="D21" s="2"/>
      <c r="E21" s="2"/>
      <c r="F21" s="2"/>
    </row>
    <row r="22" spans="2:6" ht="38.25" x14ac:dyDescent="0.2">
      <c r="B22" s="6" t="s">
        <v>1</v>
      </c>
      <c r="C22" s="6" t="s">
        <v>2</v>
      </c>
      <c r="D22" s="6" t="s">
        <v>3</v>
      </c>
      <c r="E22" s="7" t="s">
        <v>13</v>
      </c>
      <c r="F22" s="7" t="s">
        <v>5</v>
      </c>
    </row>
    <row r="23" spans="2:6" ht="36" x14ac:dyDescent="0.2">
      <c r="B23" s="8">
        <v>21</v>
      </c>
      <c r="C23" s="14" t="s">
        <v>15</v>
      </c>
      <c r="D23" s="13">
        <v>1300.32</v>
      </c>
      <c r="E23" s="11">
        <f>D23/D23*100*100%</f>
        <v>100</v>
      </c>
      <c r="F23" s="12">
        <f>SUM(E23)</f>
        <v>100</v>
      </c>
    </row>
    <row r="24" spans="2:6" ht="12.75" x14ac:dyDescent="0.2">
      <c r="B24" s="2"/>
      <c r="C24" s="2"/>
      <c r="D24" s="2"/>
      <c r="E24" s="2"/>
      <c r="F24" s="2"/>
    </row>
    <row r="25" spans="2:6" ht="12.75" x14ac:dyDescent="0.2">
      <c r="B25" s="2"/>
      <c r="C25" s="2"/>
      <c r="D25" s="2"/>
      <c r="E25" s="2"/>
      <c r="F25" s="2"/>
    </row>
    <row r="26" spans="2:6" ht="12.75" x14ac:dyDescent="0.2">
      <c r="B26" s="1" t="s">
        <v>10</v>
      </c>
      <c r="C26" s="2"/>
      <c r="D26" s="2"/>
      <c r="E26" s="2"/>
      <c r="F26" s="2"/>
    </row>
    <row r="27" spans="2:6" ht="12.75" x14ac:dyDescent="0.2">
      <c r="B27" s="2"/>
      <c r="C27" s="2"/>
      <c r="D27" s="2"/>
      <c r="E27" s="2"/>
      <c r="F27" s="2"/>
    </row>
    <row r="28" spans="2:6" ht="12.75" x14ac:dyDescent="0.2">
      <c r="B28" s="4" t="s">
        <v>0</v>
      </c>
      <c r="C28" s="4"/>
      <c r="D28" s="3"/>
      <c r="E28" s="3"/>
      <c r="F28" s="3"/>
    </row>
    <row r="29" spans="2:6" ht="38.25" x14ac:dyDescent="0.2">
      <c r="B29" s="6" t="s">
        <v>1</v>
      </c>
      <c r="C29" s="6" t="s">
        <v>2</v>
      </c>
      <c r="D29" s="6" t="s">
        <v>3</v>
      </c>
      <c r="E29" s="7" t="s">
        <v>13</v>
      </c>
      <c r="F29" s="7" t="s">
        <v>5</v>
      </c>
    </row>
    <row r="30" spans="2:6" ht="36" x14ac:dyDescent="0.2">
      <c r="B30" s="8">
        <v>16</v>
      </c>
      <c r="C30" s="14" t="s">
        <v>17</v>
      </c>
      <c r="D30" s="13">
        <v>8683.6299999999992</v>
      </c>
      <c r="E30" s="11">
        <f>D30/D30*100*100%</f>
        <v>100</v>
      </c>
      <c r="F30" s="12">
        <f>SUM(E30)</f>
        <v>100</v>
      </c>
    </row>
    <row r="31" spans="2:6" ht="12.75" x14ac:dyDescent="0.2">
      <c r="B31" s="2"/>
      <c r="C31" s="2"/>
      <c r="D31" s="2"/>
      <c r="E31" s="2"/>
      <c r="F31" s="2"/>
    </row>
    <row r="32" spans="2:6" ht="12.75" x14ac:dyDescent="0.2">
      <c r="B32" s="2"/>
      <c r="C32" s="2"/>
      <c r="D32" s="2"/>
      <c r="E32" s="2"/>
      <c r="F32" s="2"/>
    </row>
    <row r="33" spans="2:6" ht="12.75" x14ac:dyDescent="0.2">
      <c r="B33" s="1" t="s">
        <v>11</v>
      </c>
      <c r="C33" s="2"/>
      <c r="D33" s="2"/>
      <c r="E33" s="2"/>
      <c r="F33" s="2"/>
    </row>
    <row r="34" spans="2:6" ht="12.75" x14ac:dyDescent="0.2">
      <c r="B34" s="2"/>
      <c r="C34" s="2"/>
      <c r="D34" s="2"/>
      <c r="E34" s="2"/>
      <c r="F34" s="2"/>
    </row>
    <row r="35" spans="2:6" ht="12.75" x14ac:dyDescent="0.2">
      <c r="B35" s="4" t="s">
        <v>0</v>
      </c>
      <c r="C35" s="4"/>
      <c r="D35" s="3"/>
      <c r="E35" s="3"/>
      <c r="F35" s="3"/>
    </row>
    <row r="36" spans="2:6" ht="38.25" x14ac:dyDescent="0.2">
      <c r="B36" s="6" t="s">
        <v>1</v>
      </c>
      <c r="C36" s="6" t="s">
        <v>2</v>
      </c>
      <c r="D36" s="6" t="s">
        <v>3</v>
      </c>
      <c r="E36" s="7" t="s">
        <v>13</v>
      </c>
      <c r="F36" s="7" t="s">
        <v>5</v>
      </c>
    </row>
    <row r="37" spans="2:6" ht="36" x14ac:dyDescent="0.2">
      <c r="B37" s="8">
        <v>14</v>
      </c>
      <c r="C37" s="14" t="s">
        <v>16</v>
      </c>
      <c r="D37" s="13">
        <v>48685.81</v>
      </c>
      <c r="E37" s="11">
        <f>D37/D37*100*100%</f>
        <v>100</v>
      </c>
      <c r="F37" s="12">
        <f>SUM(E37)</f>
        <v>100</v>
      </c>
    </row>
    <row r="38" spans="2:6" ht="12.75" x14ac:dyDescent="0.2">
      <c r="B38" s="2"/>
      <c r="C38" s="2"/>
      <c r="D38" s="2"/>
      <c r="E38" s="2"/>
      <c r="F38" s="2"/>
    </row>
    <row r="39" spans="2:6" ht="12.75" x14ac:dyDescent="0.2">
      <c r="B39" s="2"/>
      <c r="C39" s="2"/>
      <c r="D39" s="2"/>
      <c r="E39" s="2"/>
      <c r="F39" s="2"/>
    </row>
    <row r="40" spans="2:6" ht="12.75" x14ac:dyDescent="0.2">
      <c r="B40" s="1" t="s">
        <v>12</v>
      </c>
      <c r="C40" s="2"/>
      <c r="D40" s="2"/>
      <c r="E40" s="2"/>
      <c r="F40" s="2"/>
    </row>
    <row r="41" spans="2:6" ht="12.75" x14ac:dyDescent="0.2">
      <c r="B41" s="2"/>
      <c r="C41" s="2"/>
      <c r="D41" s="2"/>
      <c r="E41" s="2"/>
      <c r="F41" s="2"/>
    </row>
    <row r="42" spans="2:6" ht="12.75" x14ac:dyDescent="0.2">
      <c r="B42" s="4" t="s">
        <v>0</v>
      </c>
      <c r="C42" s="4"/>
      <c r="D42" s="3"/>
      <c r="E42" s="3"/>
      <c r="F42" s="3"/>
    </row>
    <row r="43" spans="2:6" ht="38.25" x14ac:dyDescent="0.2">
      <c r="B43" s="6" t="s">
        <v>1</v>
      </c>
      <c r="C43" s="6" t="s">
        <v>2</v>
      </c>
      <c r="D43" s="6" t="s">
        <v>3</v>
      </c>
      <c r="E43" s="7" t="s">
        <v>13</v>
      </c>
      <c r="F43" s="7" t="s">
        <v>5</v>
      </c>
    </row>
    <row r="44" spans="2:6" ht="48" x14ac:dyDescent="0.2">
      <c r="B44" s="8">
        <v>19</v>
      </c>
      <c r="C44" s="14" t="s">
        <v>19</v>
      </c>
      <c r="D44" s="13">
        <v>1854.58</v>
      </c>
      <c r="E44" s="11">
        <f>D44/D44*100*100%</f>
        <v>100</v>
      </c>
      <c r="F44" s="12">
        <f>SUM(E44)</f>
        <v>100</v>
      </c>
    </row>
    <row r="45" spans="2:6" ht="12.75" x14ac:dyDescent="0.2">
      <c r="B45" s="2"/>
      <c r="C45" s="2"/>
      <c r="D45" s="2"/>
      <c r="E45" s="2"/>
      <c r="F45" s="2"/>
    </row>
    <row r="46" spans="2:6" ht="12.75" x14ac:dyDescent="0.2">
      <c r="B46" s="2"/>
      <c r="C46" s="2"/>
      <c r="D46" s="2"/>
      <c r="E46" s="2"/>
      <c r="F46" s="2"/>
    </row>
    <row r="47" spans="2:6" ht="12.75" x14ac:dyDescent="0.2">
      <c r="B47" s="1" t="s">
        <v>21</v>
      </c>
      <c r="C47" s="2"/>
      <c r="D47" s="2"/>
    </row>
    <row r="48" spans="2:6" ht="12.75" x14ac:dyDescent="0.2">
      <c r="B48" s="2"/>
      <c r="C48" s="2"/>
      <c r="D48" s="2"/>
    </row>
    <row r="49" spans="2:8" ht="12.75" x14ac:dyDescent="0.2">
      <c r="B49" s="4" t="s">
        <v>0</v>
      </c>
      <c r="C49" s="4"/>
      <c r="D49" s="3"/>
      <c r="E49" s="3"/>
      <c r="F49" s="3"/>
    </row>
    <row r="50" spans="2:8" ht="38.25" x14ac:dyDescent="0.2">
      <c r="B50" s="6" t="s">
        <v>1</v>
      </c>
      <c r="C50" s="6" t="s">
        <v>2</v>
      </c>
      <c r="D50" s="6" t="s">
        <v>3</v>
      </c>
      <c r="E50" s="7" t="s">
        <v>4</v>
      </c>
      <c r="F50" s="7" t="s">
        <v>7</v>
      </c>
      <c r="G50" s="7" t="s">
        <v>20</v>
      </c>
      <c r="H50" s="7" t="s">
        <v>5</v>
      </c>
    </row>
    <row r="51" spans="2:8" ht="36" x14ac:dyDescent="0.2">
      <c r="B51" s="8">
        <v>10</v>
      </c>
      <c r="C51" s="14" t="s">
        <v>49</v>
      </c>
      <c r="D51" s="13">
        <v>24840</v>
      </c>
      <c r="E51" s="11">
        <f>D51/D51*100*60%</f>
        <v>60</v>
      </c>
      <c r="F51" s="15">
        <v>5</v>
      </c>
      <c r="G51" s="19">
        <v>0</v>
      </c>
      <c r="H51" s="12">
        <f>SUM(E51,G51)</f>
        <v>60</v>
      </c>
    </row>
    <row r="54" spans="2:8" ht="12.75" x14ac:dyDescent="0.2">
      <c r="B54" s="1" t="s">
        <v>22</v>
      </c>
      <c r="C54" s="2"/>
      <c r="D54" s="2"/>
      <c r="E54" s="2"/>
      <c r="F54" s="2"/>
    </row>
    <row r="55" spans="2:8" ht="12.75" x14ac:dyDescent="0.2">
      <c r="B55" s="2"/>
      <c r="C55" s="2"/>
      <c r="D55" s="2"/>
      <c r="E55" s="2"/>
      <c r="F55" s="2"/>
    </row>
    <row r="56" spans="2:8" ht="12.75" x14ac:dyDescent="0.2">
      <c r="B56" s="4" t="s">
        <v>0</v>
      </c>
      <c r="C56" s="4"/>
      <c r="D56" s="3"/>
      <c r="E56" s="3"/>
      <c r="F56" s="3"/>
    </row>
    <row r="57" spans="2:8" ht="38.25" x14ac:dyDescent="0.2">
      <c r="B57" s="6" t="s">
        <v>1</v>
      </c>
      <c r="C57" s="6" t="s">
        <v>2</v>
      </c>
      <c r="D57" s="6" t="s">
        <v>3</v>
      </c>
      <c r="E57" s="7" t="s">
        <v>13</v>
      </c>
      <c r="F57" s="7" t="s">
        <v>5</v>
      </c>
    </row>
    <row r="58" spans="2:8" ht="48" x14ac:dyDescent="0.2">
      <c r="B58" s="8">
        <v>22</v>
      </c>
      <c r="C58" s="14" t="s">
        <v>23</v>
      </c>
      <c r="D58" s="13">
        <v>19979.95</v>
      </c>
      <c r="E58" s="11">
        <f>D58/D58*100*100%</f>
        <v>100</v>
      </c>
      <c r="F58" s="12">
        <f>SUM(E58)</f>
        <v>100</v>
      </c>
    </row>
    <row r="61" spans="2:8" ht="12.75" x14ac:dyDescent="0.2">
      <c r="B61" s="1" t="s">
        <v>24</v>
      </c>
    </row>
    <row r="63" spans="2:8" ht="38.25" x14ac:dyDescent="0.2">
      <c r="B63" s="6" t="s">
        <v>1</v>
      </c>
      <c r="C63" s="6" t="s">
        <v>2</v>
      </c>
      <c r="D63" s="6" t="s">
        <v>3</v>
      </c>
      <c r="E63" s="7" t="s">
        <v>13</v>
      </c>
      <c r="F63" s="7" t="s">
        <v>5</v>
      </c>
    </row>
    <row r="64" spans="2:8" ht="36" x14ac:dyDescent="0.2">
      <c r="B64" s="8">
        <v>14</v>
      </c>
      <c r="C64" s="14" t="s">
        <v>16</v>
      </c>
      <c r="D64" s="13">
        <v>26438.400000000001</v>
      </c>
      <c r="E64" s="11">
        <f>D64/D64*100*100%</f>
        <v>100</v>
      </c>
      <c r="F64" s="12">
        <f>SUM(E64)</f>
        <v>100</v>
      </c>
    </row>
    <row r="65" spans="2:8" ht="12" x14ac:dyDescent="0.2">
      <c r="B65" s="16"/>
      <c r="C65" s="17"/>
    </row>
    <row r="66" spans="2:8" ht="12" x14ac:dyDescent="0.2">
      <c r="B66" s="16"/>
      <c r="C66" s="17"/>
    </row>
    <row r="67" spans="2:8" ht="12.75" x14ac:dyDescent="0.2">
      <c r="B67" s="1" t="s">
        <v>26</v>
      </c>
      <c r="C67" s="17"/>
      <c r="D67" s="2"/>
      <c r="E67" s="2"/>
      <c r="F67" s="2"/>
    </row>
    <row r="68" spans="2:8" ht="12.75" x14ac:dyDescent="0.2">
      <c r="B68" s="16"/>
      <c r="C68" s="17"/>
      <c r="D68" s="2"/>
      <c r="E68" s="2"/>
      <c r="F68" s="2"/>
    </row>
    <row r="69" spans="2:8" ht="12.75" x14ac:dyDescent="0.2">
      <c r="B69" s="4" t="s">
        <v>0</v>
      </c>
      <c r="C69" s="4"/>
      <c r="D69" s="3"/>
      <c r="E69" s="3"/>
      <c r="F69" s="3"/>
    </row>
    <row r="70" spans="2:8" ht="38.25" x14ac:dyDescent="0.2">
      <c r="B70" s="6" t="s">
        <v>1</v>
      </c>
      <c r="C70" s="6" t="s">
        <v>2</v>
      </c>
      <c r="D70" s="6" t="s">
        <v>3</v>
      </c>
      <c r="E70" s="7" t="s">
        <v>13</v>
      </c>
      <c r="F70" s="7" t="s">
        <v>5</v>
      </c>
    </row>
    <row r="71" spans="2:8" ht="48" x14ac:dyDescent="0.2">
      <c r="B71" s="8">
        <v>22</v>
      </c>
      <c r="C71" s="14" t="s">
        <v>23</v>
      </c>
      <c r="D71" s="13">
        <v>15652.44</v>
      </c>
      <c r="E71" s="11">
        <f>D71/D71*100*100%</f>
        <v>100</v>
      </c>
      <c r="F71" s="12">
        <f>SUM(E71)</f>
        <v>100</v>
      </c>
    </row>
    <row r="74" spans="2:8" ht="12.75" x14ac:dyDescent="0.2">
      <c r="B74" s="1" t="s">
        <v>27</v>
      </c>
      <c r="C74" s="2"/>
      <c r="D74" s="2"/>
      <c r="E74" s="2"/>
      <c r="F74" s="2"/>
    </row>
    <row r="75" spans="2:8" ht="12.75" x14ac:dyDescent="0.2">
      <c r="B75" s="2"/>
      <c r="C75" s="2"/>
      <c r="D75" s="2"/>
      <c r="E75" s="2"/>
      <c r="F75" s="2"/>
    </row>
    <row r="76" spans="2:8" ht="12.75" x14ac:dyDescent="0.2">
      <c r="B76" s="4" t="s">
        <v>0</v>
      </c>
      <c r="C76" s="4"/>
      <c r="D76" s="3"/>
      <c r="E76" s="3"/>
      <c r="F76" s="3"/>
    </row>
    <row r="77" spans="2:8" ht="38.25" x14ac:dyDescent="0.2">
      <c r="B77" s="6" t="s">
        <v>1</v>
      </c>
      <c r="C77" s="6" t="s">
        <v>2</v>
      </c>
      <c r="D77" s="6" t="s">
        <v>3</v>
      </c>
      <c r="E77" s="7" t="s">
        <v>4</v>
      </c>
      <c r="F77" s="7" t="s">
        <v>7</v>
      </c>
      <c r="G77" s="7" t="s">
        <v>20</v>
      </c>
      <c r="H77" s="7" t="s">
        <v>5</v>
      </c>
    </row>
    <row r="78" spans="2:8" ht="36" x14ac:dyDescent="0.2">
      <c r="B78" s="8">
        <v>16</v>
      </c>
      <c r="C78" s="14" t="s">
        <v>17</v>
      </c>
      <c r="D78" s="13">
        <v>1008</v>
      </c>
      <c r="E78" s="11">
        <f>D78/D78*100*60%</f>
        <v>60</v>
      </c>
      <c r="F78" s="15">
        <v>3</v>
      </c>
      <c r="G78" s="12">
        <v>40</v>
      </c>
      <c r="H78" s="12">
        <f>SUM(E78,G78)</f>
        <v>100</v>
      </c>
    </row>
    <row r="81" spans="2:8" ht="12.75" x14ac:dyDescent="0.2">
      <c r="B81" s="1" t="s">
        <v>28</v>
      </c>
      <c r="C81" s="2"/>
      <c r="D81" s="2"/>
      <c r="E81" s="2"/>
      <c r="F81" s="2"/>
    </row>
    <row r="82" spans="2:8" ht="12.75" x14ac:dyDescent="0.2">
      <c r="B82" s="2"/>
      <c r="C82" s="2"/>
      <c r="D82" s="2"/>
      <c r="E82" s="2"/>
      <c r="F82" s="2"/>
    </row>
    <row r="83" spans="2:8" ht="12.75" x14ac:dyDescent="0.2">
      <c r="B83" s="4" t="s">
        <v>0</v>
      </c>
      <c r="C83" s="4"/>
      <c r="D83" s="3"/>
      <c r="E83" s="3"/>
      <c r="F83" s="3"/>
    </row>
    <row r="84" spans="2:8" ht="38.25" x14ac:dyDescent="0.2">
      <c r="B84" s="6" t="s">
        <v>1</v>
      </c>
      <c r="C84" s="6" t="s">
        <v>2</v>
      </c>
      <c r="D84" s="6" t="s">
        <v>3</v>
      </c>
      <c r="E84" s="7" t="s">
        <v>4</v>
      </c>
      <c r="F84" s="7" t="s">
        <v>7</v>
      </c>
      <c r="G84" s="7" t="s">
        <v>20</v>
      </c>
      <c r="H84" s="7" t="s">
        <v>5</v>
      </c>
    </row>
    <row r="85" spans="2:8" ht="36" x14ac:dyDescent="0.2">
      <c r="B85" s="8">
        <v>16</v>
      </c>
      <c r="C85" s="14" t="s">
        <v>17</v>
      </c>
      <c r="D85" s="13">
        <v>1008</v>
      </c>
      <c r="E85" s="11">
        <f>D85/D85*100*60%</f>
        <v>60</v>
      </c>
      <c r="F85" s="15">
        <v>3</v>
      </c>
      <c r="G85" s="12">
        <v>40</v>
      </c>
      <c r="H85" s="12">
        <f>SUM(E85,G85)</f>
        <v>100</v>
      </c>
    </row>
    <row r="88" spans="2:8" ht="12.75" x14ac:dyDescent="0.2">
      <c r="B88" s="1" t="s">
        <v>29</v>
      </c>
      <c r="C88" s="2"/>
      <c r="D88" s="2"/>
      <c r="E88" s="2"/>
      <c r="F88" s="2"/>
    </row>
    <row r="89" spans="2:8" ht="12.75" x14ac:dyDescent="0.2">
      <c r="B89" s="2"/>
      <c r="C89" s="2"/>
      <c r="D89" s="2"/>
      <c r="E89" s="2"/>
      <c r="F89" s="2"/>
    </row>
    <row r="90" spans="2:8" ht="12.75" x14ac:dyDescent="0.2">
      <c r="B90" s="4" t="s">
        <v>0</v>
      </c>
      <c r="C90" s="4"/>
      <c r="D90" s="3"/>
      <c r="E90" s="3"/>
      <c r="F90" s="3"/>
    </row>
    <row r="91" spans="2:8" ht="38.25" x14ac:dyDescent="0.2">
      <c r="B91" s="6" t="s">
        <v>1</v>
      </c>
      <c r="C91" s="6" t="s">
        <v>2</v>
      </c>
      <c r="D91" s="6" t="s">
        <v>3</v>
      </c>
      <c r="E91" s="7" t="s">
        <v>4</v>
      </c>
      <c r="F91" s="7" t="s">
        <v>7</v>
      </c>
      <c r="G91" s="7" t="s">
        <v>20</v>
      </c>
      <c r="H91" s="7" t="s">
        <v>5</v>
      </c>
    </row>
    <row r="92" spans="2:8" ht="36" x14ac:dyDescent="0.2">
      <c r="B92" s="8">
        <v>16</v>
      </c>
      <c r="C92" s="14" t="s">
        <v>17</v>
      </c>
      <c r="D92" s="13">
        <v>504</v>
      </c>
      <c r="E92" s="11">
        <f>D92/D92*100*60%</f>
        <v>60</v>
      </c>
      <c r="F92" s="15">
        <v>3</v>
      </c>
      <c r="G92" s="12">
        <v>40</v>
      </c>
      <c r="H92" s="12">
        <f>SUM(E92,G92)</f>
        <v>100</v>
      </c>
    </row>
    <row r="95" spans="2:8" ht="12.75" x14ac:dyDescent="0.2">
      <c r="B95" s="1" t="s">
        <v>30</v>
      </c>
      <c r="C95" s="2"/>
      <c r="D95" s="2"/>
      <c r="E95" s="2"/>
      <c r="F95" s="2"/>
    </row>
    <row r="96" spans="2:8" ht="12.75" x14ac:dyDescent="0.2">
      <c r="B96" s="2"/>
      <c r="C96" s="2"/>
      <c r="D96" s="2"/>
      <c r="E96" s="2"/>
      <c r="F96" s="2"/>
    </row>
    <row r="97" spans="2:8" ht="12.75" x14ac:dyDescent="0.2">
      <c r="B97" s="4" t="s">
        <v>0</v>
      </c>
      <c r="C97" s="4"/>
      <c r="D97" s="3"/>
      <c r="E97" s="3"/>
      <c r="F97" s="3"/>
    </row>
    <row r="98" spans="2:8" ht="38.25" x14ac:dyDescent="0.2">
      <c r="B98" s="6" t="s">
        <v>1</v>
      </c>
      <c r="C98" s="6" t="s">
        <v>2</v>
      </c>
      <c r="D98" s="6" t="s">
        <v>3</v>
      </c>
      <c r="E98" s="7" t="s">
        <v>4</v>
      </c>
      <c r="F98" s="7" t="s">
        <v>7</v>
      </c>
      <c r="G98" s="7" t="s">
        <v>20</v>
      </c>
      <c r="H98" s="7" t="s">
        <v>5</v>
      </c>
    </row>
    <row r="99" spans="2:8" ht="36" x14ac:dyDescent="0.2">
      <c r="B99" s="8">
        <v>16</v>
      </c>
      <c r="C99" s="14" t="s">
        <v>17</v>
      </c>
      <c r="D99" s="13">
        <v>1209.5999999999999</v>
      </c>
      <c r="E99" s="11">
        <f>D99/D99*100*60%</f>
        <v>60</v>
      </c>
      <c r="F99" s="15">
        <v>3</v>
      </c>
      <c r="G99" s="12">
        <v>40</v>
      </c>
      <c r="H99" s="12">
        <f>SUM(E99,G99)</f>
        <v>100</v>
      </c>
    </row>
    <row r="102" spans="2:8" ht="12.75" x14ac:dyDescent="0.2">
      <c r="B102" s="1" t="s">
        <v>31</v>
      </c>
      <c r="C102" s="2"/>
      <c r="D102" s="2"/>
      <c r="E102" s="2"/>
      <c r="F102" s="2"/>
    </row>
    <row r="103" spans="2:8" ht="12.75" x14ac:dyDescent="0.2">
      <c r="B103" s="2"/>
      <c r="C103" s="2"/>
      <c r="D103" s="2"/>
      <c r="E103" s="2"/>
      <c r="F103" s="2"/>
    </row>
    <row r="104" spans="2:8" ht="12.75" x14ac:dyDescent="0.2">
      <c r="B104" s="4" t="s">
        <v>0</v>
      </c>
      <c r="C104" s="4"/>
      <c r="D104" s="3"/>
      <c r="E104" s="3"/>
      <c r="F104" s="3"/>
    </row>
    <row r="105" spans="2:8" ht="38.25" x14ac:dyDescent="0.2">
      <c r="B105" s="6" t="s">
        <v>1</v>
      </c>
      <c r="C105" s="6" t="s">
        <v>2</v>
      </c>
      <c r="D105" s="6" t="s">
        <v>3</v>
      </c>
      <c r="E105" s="7" t="s">
        <v>4</v>
      </c>
      <c r="F105" s="7" t="s">
        <v>7</v>
      </c>
      <c r="G105" s="7" t="s">
        <v>20</v>
      </c>
      <c r="H105" s="7" t="s">
        <v>5</v>
      </c>
    </row>
    <row r="106" spans="2:8" ht="36" x14ac:dyDescent="0.2">
      <c r="B106" s="8">
        <v>16</v>
      </c>
      <c r="C106" s="14" t="s">
        <v>17</v>
      </c>
      <c r="D106" s="13">
        <v>604.79999999999995</v>
      </c>
      <c r="E106" s="11">
        <f>D106/D106*100*60%</f>
        <v>60</v>
      </c>
      <c r="F106" s="15">
        <v>3</v>
      </c>
      <c r="G106" s="12">
        <v>40</v>
      </c>
      <c r="H106" s="12">
        <f>SUM(E106,G106)</f>
        <v>100</v>
      </c>
    </row>
    <row r="109" spans="2:8" ht="12.75" x14ac:dyDescent="0.2">
      <c r="B109" s="1" t="s">
        <v>32</v>
      </c>
      <c r="C109" s="2"/>
      <c r="D109" s="2"/>
      <c r="E109" s="2"/>
      <c r="F109" s="2"/>
    </row>
    <row r="110" spans="2:8" ht="12.75" x14ac:dyDescent="0.2">
      <c r="B110" s="2"/>
      <c r="C110" s="2"/>
      <c r="D110" s="2"/>
      <c r="E110" s="2"/>
      <c r="F110" s="2"/>
    </row>
    <row r="111" spans="2:8" ht="12.75" x14ac:dyDescent="0.2">
      <c r="B111" s="4" t="s">
        <v>0</v>
      </c>
      <c r="C111" s="4"/>
      <c r="D111" s="3"/>
      <c r="E111" s="3"/>
      <c r="F111" s="3"/>
    </row>
    <row r="112" spans="2:8" ht="38.25" x14ac:dyDescent="0.2">
      <c r="B112" s="6" t="s">
        <v>1</v>
      </c>
      <c r="C112" s="6" t="s">
        <v>2</v>
      </c>
      <c r="D112" s="6" t="s">
        <v>3</v>
      </c>
      <c r="E112" s="7" t="s">
        <v>4</v>
      </c>
      <c r="F112" s="7" t="s">
        <v>7</v>
      </c>
      <c r="G112" s="7" t="s">
        <v>20</v>
      </c>
      <c r="H112" s="7" t="s">
        <v>5</v>
      </c>
    </row>
    <row r="113" spans="2:8" ht="36" x14ac:dyDescent="0.2">
      <c r="B113" s="8">
        <v>16</v>
      </c>
      <c r="C113" s="14" t="s">
        <v>17</v>
      </c>
      <c r="D113" s="13">
        <v>604.79999999999995</v>
      </c>
      <c r="E113" s="11">
        <f>D113/D113*100*60%</f>
        <v>60</v>
      </c>
      <c r="F113" s="15">
        <v>3</v>
      </c>
      <c r="G113" s="12">
        <v>40</v>
      </c>
      <c r="H113" s="12">
        <f>SUM(E113,G113)</f>
        <v>100</v>
      </c>
    </row>
    <row r="116" spans="2:8" ht="12.75" x14ac:dyDescent="0.2">
      <c r="B116" s="1" t="s">
        <v>33</v>
      </c>
      <c r="C116" s="2"/>
      <c r="D116" s="2"/>
      <c r="E116" s="2"/>
      <c r="F116" s="2"/>
    </row>
    <row r="117" spans="2:8" ht="12.75" x14ac:dyDescent="0.2">
      <c r="B117" s="2"/>
      <c r="C117" s="2"/>
      <c r="D117" s="2"/>
      <c r="E117" s="2"/>
      <c r="F117" s="2"/>
    </row>
    <row r="118" spans="2:8" ht="12.75" x14ac:dyDescent="0.2">
      <c r="B118" s="4" t="s">
        <v>0</v>
      </c>
      <c r="C118" s="4"/>
      <c r="D118" s="3"/>
      <c r="E118" s="3"/>
      <c r="F118" s="3"/>
    </row>
    <row r="119" spans="2:8" ht="38.25" x14ac:dyDescent="0.2">
      <c r="B119" s="6" t="s">
        <v>1</v>
      </c>
      <c r="C119" s="6" t="s">
        <v>2</v>
      </c>
      <c r="D119" s="6" t="s">
        <v>3</v>
      </c>
      <c r="E119" s="7" t="s">
        <v>4</v>
      </c>
      <c r="F119" s="7" t="s">
        <v>7</v>
      </c>
      <c r="G119" s="7" t="s">
        <v>20</v>
      </c>
      <c r="H119" s="7" t="s">
        <v>5</v>
      </c>
    </row>
    <row r="120" spans="2:8" ht="36" x14ac:dyDescent="0.2">
      <c r="B120" s="8">
        <v>16</v>
      </c>
      <c r="C120" s="14" t="s">
        <v>17</v>
      </c>
      <c r="D120" s="13">
        <v>403.2</v>
      </c>
      <c r="E120" s="11">
        <f>D120/D120*100*60%</f>
        <v>60</v>
      </c>
      <c r="F120" s="15">
        <v>3</v>
      </c>
      <c r="G120" s="12">
        <v>40</v>
      </c>
      <c r="H120" s="12">
        <f>SUM(E120,G120)</f>
        <v>100</v>
      </c>
    </row>
    <row r="123" spans="2:8" ht="12.75" x14ac:dyDescent="0.2">
      <c r="B123" s="1" t="s">
        <v>34</v>
      </c>
      <c r="C123" s="2"/>
      <c r="D123" s="2"/>
      <c r="E123" s="2"/>
      <c r="F123" s="2"/>
    </row>
    <row r="124" spans="2:8" ht="12.75" x14ac:dyDescent="0.2">
      <c r="B124" s="2"/>
      <c r="C124" s="2"/>
      <c r="D124" s="2"/>
      <c r="E124" s="2"/>
      <c r="F124" s="2"/>
    </row>
    <row r="125" spans="2:8" ht="12.75" x14ac:dyDescent="0.2">
      <c r="B125" s="4" t="s">
        <v>0</v>
      </c>
      <c r="C125" s="4"/>
      <c r="D125" s="3"/>
      <c r="E125" s="3"/>
      <c r="F125" s="3"/>
    </row>
    <row r="126" spans="2:8" ht="38.25" x14ac:dyDescent="0.2">
      <c r="B126" s="6" t="s">
        <v>1</v>
      </c>
      <c r="C126" s="6" t="s">
        <v>2</v>
      </c>
      <c r="D126" s="6" t="s">
        <v>3</v>
      </c>
      <c r="E126" s="7" t="s">
        <v>4</v>
      </c>
      <c r="F126" s="7" t="s">
        <v>7</v>
      </c>
      <c r="G126" s="7" t="s">
        <v>20</v>
      </c>
      <c r="H126" s="7" t="s">
        <v>5</v>
      </c>
    </row>
    <row r="127" spans="2:8" ht="36" x14ac:dyDescent="0.2">
      <c r="B127" s="8">
        <v>16</v>
      </c>
      <c r="C127" s="14" t="s">
        <v>17</v>
      </c>
      <c r="D127" s="13">
        <v>1209.5999999999999</v>
      </c>
      <c r="E127" s="11">
        <f>D127/D127*100*60%</f>
        <v>60</v>
      </c>
      <c r="F127" s="15">
        <v>3</v>
      </c>
      <c r="G127" s="12">
        <v>40</v>
      </c>
      <c r="H127" s="12">
        <f>SUM(E127,G127)</f>
        <v>100</v>
      </c>
    </row>
    <row r="130" spans="2:8" ht="12.75" x14ac:dyDescent="0.2">
      <c r="B130" s="1" t="s">
        <v>35</v>
      </c>
      <c r="C130" s="2"/>
      <c r="D130" s="2"/>
      <c r="E130" s="2"/>
      <c r="F130" s="2"/>
    </row>
    <row r="131" spans="2:8" ht="12.75" x14ac:dyDescent="0.2">
      <c r="B131" s="2"/>
      <c r="C131" s="2"/>
      <c r="D131" s="2"/>
      <c r="E131" s="2"/>
      <c r="F131" s="2"/>
    </row>
    <row r="132" spans="2:8" ht="12.75" x14ac:dyDescent="0.2">
      <c r="B132" s="4" t="s">
        <v>0</v>
      </c>
      <c r="C132" s="4"/>
      <c r="D132" s="3"/>
      <c r="E132" s="3"/>
      <c r="F132" s="3"/>
    </row>
    <row r="133" spans="2:8" ht="38.25" x14ac:dyDescent="0.2">
      <c r="B133" s="6" t="s">
        <v>1</v>
      </c>
      <c r="C133" s="6" t="s">
        <v>2</v>
      </c>
      <c r="D133" s="6" t="s">
        <v>3</v>
      </c>
      <c r="E133" s="7" t="s">
        <v>4</v>
      </c>
      <c r="F133" s="7" t="s">
        <v>7</v>
      </c>
      <c r="G133" s="7" t="s">
        <v>20</v>
      </c>
      <c r="H133" s="7" t="s">
        <v>5</v>
      </c>
    </row>
    <row r="134" spans="2:8" ht="36" x14ac:dyDescent="0.2">
      <c r="B134" s="8">
        <v>16</v>
      </c>
      <c r="C134" s="14" t="s">
        <v>17</v>
      </c>
      <c r="D134" s="13">
        <v>4169.7</v>
      </c>
      <c r="E134" s="11">
        <f>D134/D134*100*60%</f>
        <v>60</v>
      </c>
      <c r="F134" s="15">
        <v>3</v>
      </c>
      <c r="G134" s="12">
        <v>40</v>
      </c>
      <c r="H134" s="12">
        <f>SUM(E134,G134)</f>
        <v>100</v>
      </c>
    </row>
    <row r="137" spans="2:8" ht="12.75" x14ac:dyDescent="0.2">
      <c r="B137" s="1" t="s">
        <v>36</v>
      </c>
      <c r="C137" s="2"/>
      <c r="D137" s="2"/>
      <c r="E137" s="2"/>
      <c r="F137" s="2"/>
    </row>
    <row r="138" spans="2:8" ht="12.75" x14ac:dyDescent="0.2">
      <c r="B138" s="2"/>
      <c r="C138" s="2"/>
      <c r="D138" s="2"/>
      <c r="E138" s="2"/>
      <c r="F138" s="2"/>
    </row>
    <row r="139" spans="2:8" ht="12.75" x14ac:dyDescent="0.2">
      <c r="B139" s="4" t="s">
        <v>0</v>
      </c>
      <c r="C139" s="4"/>
      <c r="D139" s="3"/>
      <c r="E139" s="3"/>
      <c r="F139" s="3"/>
    </row>
    <row r="140" spans="2:8" ht="38.25" x14ac:dyDescent="0.2">
      <c r="B140" s="6" t="s">
        <v>1</v>
      </c>
      <c r="C140" s="6" t="s">
        <v>2</v>
      </c>
      <c r="D140" s="6" t="s">
        <v>3</v>
      </c>
      <c r="E140" s="7" t="s">
        <v>4</v>
      </c>
      <c r="F140" s="7" t="s">
        <v>7</v>
      </c>
      <c r="G140" s="7" t="s">
        <v>20</v>
      </c>
      <c r="H140" s="7" t="s">
        <v>5</v>
      </c>
    </row>
    <row r="141" spans="2:8" ht="36" x14ac:dyDescent="0.2">
      <c r="B141" s="8">
        <v>16</v>
      </c>
      <c r="C141" s="14" t="s">
        <v>17</v>
      </c>
      <c r="D141" s="13">
        <v>5608.8</v>
      </c>
      <c r="E141" s="11">
        <f>D141/D141*100*60%</f>
        <v>60</v>
      </c>
      <c r="F141" s="15">
        <v>3</v>
      </c>
      <c r="G141" s="12">
        <v>40</v>
      </c>
      <c r="H141" s="12">
        <f>SUM(E141,G141)</f>
        <v>100</v>
      </c>
    </row>
    <row r="144" spans="2:8" ht="12.75" x14ac:dyDescent="0.2">
      <c r="B144" s="18" t="s">
        <v>37</v>
      </c>
    </row>
    <row r="145" spans="2:6" ht="12.75" x14ac:dyDescent="0.2">
      <c r="B145" s="1"/>
    </row>
    <row r="146" spans="2:6" ht="12.75" x14ac:dyDescent="0.2">
      <c r="B146" s="4"/>
    </row>
    <row r="147" spans="2:6" ht="38.25" x14ac:dyDescent="0.2">
      <c r="B147" s="6" t="s">
        <v>1</v>
      </c>
      <c r="C147" s="6" t="s">
        <v>2</v>
      </c>
      <c r="D147" s="6" t="s">
        <v>3</v>
      </c>
      <c r="E147" s="7" t="s">
        <v>13</v>
      </c>
      <c r="F147" s="7" t="s">
        <v>5</v>
      </c>
    </row>
    <row r="148" spans="2:6" ht="36" x14ac:dyDescent="0.2">
      <c r="B148" s="8">
        <v>21</v>
      </c>
      <c r="C148" s="14" t="s">
        <v>15</v>
      </c>
      <c r="D148" s="13">
        <v>83890.35</v>
      </c>
      <c r="E148" s="11">
        <f>D148/D148*100*100%</f>
        <v>100</v>
      </c>
      <c r="F148" s="12">
        <f>SUM(E148)</f>
        <v>100</v>
      </c>
    </row>
    <row r="151" spans="2:6" ht="12.75" x14ac:dyDescent="0.2">
      <c r="B151" s="1" t="s">
        <v>38</v>
      </c>
    </row>
    <row r="153" spans="2:6" ht="38.25" x14ac:dyDescent="0.2">
      <c r="B153" s="6" t="s">
        <v>1</v>
      </c>
      <c r="C153" s="6" t="s">
        <v>2</v>
      </c>
      <c r="D153" s="6" t="s">
        <v>3</v>
      </c>
      <c r="E153" s="7" t="s">
        <v>13</v>
      </c>
      <c r="F153" s="7" t="s">
        <v>5</v>
      </c>
    </row>
    <row r="154" spans="2:6" ht="48" x14ac:dyDescent="0.2">
      <c r="B154" s="8">
        <v>9</v>
      </c>
      <c r="C154" s="14" t="s">
        <v>39</v>
      </c>
      <c r="D154" s="13">
        <v>2620.8000000000002</v>
      </c>
      <c r="E154" s="11">
        <f>D154/D154*100*100%</f>
        <v>100</v>
      </c>
      <c r="F154" s="12">
        <f>SUM(E154)</f>
        <v>100</v>
      </c>
    </row>
    <row r="157" spans="2:6" ht="12.75" x14ac:dyDescent="0.2">
      <c r="B157" s="1" t="s">
        <v>40</v>
      </c>
    </row>
    <row r="159" spans="2:6" ht="38.25" x14ac:dyDescent="0.2">
      <c r="B159" s="6" t="s">
        <v>1</v>
      </c>
      <c r="C159" s="6" t="s">
        <v>2</v>
      </c>
      <c r="D159" s="6" t="s">
        <v>3</v>
      </c>
      <c r="E159" s="7" t="s">
        <v>13</v>
      </c>
      <c r="F159" s="7" t="s">
        <v>5</v>
      </c>
    </row>
    <row r="160" spans="2:6" ht="36" x14ac:dyDescent="0.2">
      <c r="B160" s="8">
        <v>14</v>
      </c>
      <c r="C160" s="14" t="s">
        <v>16</v>
      </c>
      <c r="D160" s="13">
        <v>42018.48</v>
      </c>
      <c r="E160" s="11">
        <f>D160/D160*100*100%</f>
        <v>100</v>
      </c>
      <c r="F160" s="12">
        <f>SUM(E160)</f>
        <v>100</v>
      </c>
    </row>
    <row r="163" spans="2:6" ht="12.75" x14ac:dyDescent="0.2">
      <c r="B163" s="1" t="s">
        <v>41</v>
      </c>
    </row>
    <row r="164" spans="2:6" ht="12.75" x14ac:dyDescent="0.2">
      <c r="B164" s="1"/>
    </row>
    <row r="165" spans="2:6" ht="12.75" x14ac:dyDescent="0.2">
      <c r="B165" s="4" t="s">
        <v>0</v>
      </c>
    </row>
    <row r="166" spans="2:6" ht="38.25" x14ac:dyDescent="0.2">
      <c r="B166" s="6" t="s">
        <v>1</v>
      </c>
      <c r="C166" s="6" t="s">
        <v>2</v>
      </c>
      <c r="D166" s="6" t="s">
        <v>3</v>
      </c>
      <c r="E166" s="7" t="s">
        <v>13</v>
      </c>
      <c r="F166" s="7" t="s">
        <v>5</v>
      </c>
    </row>
    <row r="167" spans="2:6" ht="91.5" customHeight="1" x14ac:dyDescent="0.2">
      <c r="B167" s="8">
        <v>18</v>
      </c>
      <c r="C167" s="14" t="s">
        <v>42</v>
      </c>
      <c r="D167" s="13">
        <v>189599.62</v>
      </c>
      <c r="E167" s="11">
        <f>D167/D167*100*100%</f>
        <v>100</v>
      </c>
      <c r="F167" s="12">
        <f>SUM(E167)</f>
        <v>100</v>
      </c>
    </row>
    <row r="170" spans="2:6" ht="12.75" x14ac:dyDescent="0.2">
      <c r="B170" s="1" t="s">
        <v>43</v>
      </c>
    </row>
    <row r="172" spans="2:6" ht="38.25" x14ac:dyDescent="0.2">
      <c r="B172" s="6" t="s">
        <v>1</v>
      </c>
      <c r="C172" s="6" t="s">
        <v>2</v>
      </c>
      <c r="D172" s="6" t="s">
        <v>3</v>
      </c>
      <c r="E172" s="7" t="s">
        <v>13</v>
      </c>
      <c r="F172" s="7" t="s">
        <v>5</v>
      </c>
    </row>
    <row r="173" spans="2:6" ht="36" x14ac:dyDescent="0.2">
      <c r="B173" s="8">
        <v>14</v>
      </c>
      <c r="C173" s="14" t="s">
        <v>16</v>
      </c>
      <c r="D173" s="13">
        <v>54171.83</v>
      </c>
      <c r="E173" s="11">
        <f>D173/D173*100*100%</f>
        <v>100</v>
      </c>
      <c r="F173" s="12">
        <f>SUM(E173)</f>
        <v>100</v>
      </c>
    </row>
    <row r="176" spans="2:6" ht="12.75" x14ac:dyDescent="0.2">
      <c r="B176" s="1" t="s">
        <v>44</v>
      </c>
    </row>
    <row r="178" spans="2:8" ht="38.25" x14ac:dyDescent="0.2">
      <c r="B178" s="6" t="s">
        <v>1</v>
      </c>
      <c r="C178" s="6" t="s">
        <v>2</v>
      </c>
      <c r="D178" s="6" t="s">
        <v>3</v>
      </c>
      <c r="E178" s="7" t="s">
        <v>13</v>
      </c>
      <c r="F178" s="7" t="s">
        <v>5</v>
      </c>
    </row>
    <row r="179" spans="2:8" ht="36" x14ac:dyDescent="0.2">
      <c r="B179" s="8">
        <v>17</v>
      </c>
      <c r="C179" s="14" t="s">
        <v>25</v>
      </c>
      <c r="D179" s="13">
        <v>11497.5</v>
      </c>
      <c r="E179" s="11">
        <f>D179/D179*100*100%</f>
        <v>100</v>
      </c>
      <c r="F179" s="12">
        <f>SUM(E179)</f>
        <v>100</v>
      </c>
    </row>
    <row r="182" spans="2:8" ht="12.75" x14ac:dyDescent="0.2">
      <c r="B182" s="1" t="s">
        <v>45</v>
      </c>
    </row>
    <row r="183" spans="2:8" ht="12.75" x14ac:dyDescent="0.2">
      <c r="B183" s="1"/>
    </row>
    <row r="184" spans="2:8" ht="12.75" x14ac:dyDescent="0.2">
      <c r="B184" s="4" t="s">
        <v>0</v>
      </c>
    </row>
    <row r="185" spans="2:8" ht="38.25" x14ac:dyDescent="0.2">
      <c r="B185" s="6" t="s">
        <v>1</v>
      </c>
      <c r="C185" s="6" t="s">
        <v>2</v>
      </c>
      <c r="D185" s="6" t="s">
        <v>3</v>
      </c>
      <c r="E185" s="7" t="s">
        <v>13</v>
      </c>
      <c r="F185" s="7" t="s">
        <v>5</v>
      </c>
    </row>
    <row r="186" spans="2:8" ht="36" x14ac:dyDescent="0.2">
      <c r="B186" s="8">
        <v>16</v>
      </c>
      <c r="C186" s="14" t="s">
        <v>17</v>
      </c>
      <c r="D186" s="13">
        <v>675.48</v>
      </c>
      <c r="E186" s="11">
        <f>D186/D186*100*100%</f>
        <v>100</v>
      </c>
      <c r="F186" s="12">
        <f>SUM(E186)</f>
        <v>100</v>
      </c>
    </row>
    <row r="189" spans="2:8" ht="12.75" x14ac:dyDescent="0.2">
      <c r="B189" s="1" t="s">
        <v>46</v>
      </c>
      <c r="C189" s="2"/>
      <c r="D189" s="2"/>
      <c r="E189" s="2"/>
      <c r="F189" s="2"/>
    </row>
    <row r="190" spans="2:8" ht="12.75" x14ac:dyDescent="0.2">
      <c r="B190" s="2"/>
      <c r="C190" s="2"/>
      <c r="D190" s="2"/>
      <c r="E190" s="2"/>
      <c r="F190" s="2"/>
    </row>
    <row r="191" spans="2:8" ht="12.75" x14ac:dyDescent="0.2">
      <c r="B191" s="4" t="s">
        <v>0</v>
      </c>
      <c r="C191" s="4"/>
      <c r="D191" s="3"/>
      <c r="E191" s="3"/>
      <c r="F191" s="3"/>
    </row>
    <row r="192" spans="2:8" ht="38.25" x14ac:dyDescent="0.2">
      <c r="B192" s="6" t="s">
        <v>1</v>
      </c>
      <c r="C192" s="6" t="s">
        <v>2</v>
      </c>
      <c r="D192" s="6" t="s">
        <v>3</v>
      </c>
      <c r="E192" s="7" t="s">
        <v>4</v>
      </c>
      <c r="F192" s="7" t="s">
        <v>7</v>
      </c>
      <c r="G192" s="7" t="s">
        <v>20</v>
      </c>
      <c r="H192" s="7" t="s">
        <v>5</v>
      </c>
    </row>
    <row r="193" spans="2:8" ht="36" x14ac:dyDescent="0.2">
      <c r="B193" s="8">
        <v>15</v>
      </c>
      <c r="C193" s="14" t="s">
        <v>47</v>
      </c>
      <c r="D193" s="13">
        <v>15192.36</v>
      </c>
      <c r="E193" s="11">
        <f>D193/D193*100*60%</f>
        <v>60</v>
      </c>
      <c r="F193" s="15">
        <v>3</v>
      </c>
      <c r="G193" s="12">
        <v>40</v>
      </c>
      <c r="H193" s="12">
        <f>SUM(E193,G193)</f>
        <v>100</v>
      </c>
    </row>
  </sheetData>
  <mergeCells count="2">
    <mergeCell ref="B2:F3"/>
    <mergeCell ref="B4:F4"/>
  </mergeCells>
  <pageMargins left="0.7" right="0.7" top="0.75" bottom="0.75" header="0.3" footer="0.3"/>
  <pageSetup paperSize="9" fitToHeight="0" orientation="landscape" r:id="rId1"/>
  <rowBreaks count="8" manualBreakCount="8">
    <brk id="12" max="16383" man="1"/>
    <brk id="52" max="16383" man="1"/>
    <brk id="64" max="16383" man="1"/>
    <brk id="94" max="16383" man="1"/>
    <brk id="115" max="16383" man="1"/>
    <brk id="136" max="16383" man="1"/>
    <brk id="156" max="16383" man="1"/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Wiszniewska Sylwia</dc:creator>
  <cp:lastModifiedBy>Wiszniewska Sylwia</cp:lastModifiedBy>
  <cp:lastPrinted>2022-02-28T10:04:18Z</cp:lastPrinted>
  <dcterms:created xsi:type="dcterms:W3CDTF">2021-09-09T11:31:22Z</dcterms:created>
  <dcterms:modified xsi:type="dcterms:W3CDTF">2022-03-15T12:51:36Z</dcterms:modified>
</cp:coreProperties>
</file>