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filterPrivacy="1"/>
  <xr:revisionPtr revIDLastSave="0" documentId="10_ncr:8100000_{0F7145F6-A525-4072-ABB6-4E05BBD055B7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39" i="1"/>
  <c r="C38" i="1"/>
  <c r="C32" i="1"/>
  <c r="C26" i="1"/>
  <c r="C25" i="1"/>
  <c r="C19" i="1"/>
  <c r="C18" i="1"/>
  <c r="C17" i="1"/>
  <c r="C11" i="1"/>
  <c r="C10" i="1"/>
  <c r="C9" i="1"/>
  <c r="F38" i="1" l="1"/>
  <c r="F39" i="1"/>
  <c r="F45" i="1"/>
  <c r="F32" i="1" l="1"/>
  <c r="F10" i="1"/>
  <c r="F11" i="1" l="1"/>
  <c r="F9" i="1"/>
  <c r="F25" i="1"/>
  <c r="F26" i="1"/>
  <c r="F17" i="1"/>
  <c r="F18" i="1"/>
  <c r="F19" i="1"/>
</calcChain>
</file>

<file path=xl/sharedStrings.xml><?xml version="1.0" encoding="utf-8"?>
<sst xmlns="http://schemas.openxmlformats.org/spreadsheetml/2006/main" count="47" uniqueCount="16">
  <si>
    <t>Nr oferty</t>
  </si>
  <si>
    <t>Wartość oferty brutto</t>
  </si>
  <si>
    <t>Liczba punktów – kryterium cena 60%</t>
  </si>
  <si>
    <t>Liczba punktów – Kryterium termin dostawy 40%</t>
  </si>
  <si>
    <t>Łączna ilość punktów</t>
  </si>
  <si>
    <t>Termin dostawy w dniach</t>
  </si>
  <si>
    <t>Pakiet 88</t>
  </si>
  <si>
    <t>Pakiet 91</t>
  </si>
  <si>
    <t>Pakiet 167</t>
  </si>
  <si>
    <t>Pakiet 243</t>
  </si>
  <si>
    <t>Pakiet 293</t>
  </si>
  <si>
    <t>Pakiet 380</t>
  </si>
  <si>
    <r>
      <rPr>
        <b/>
        <sz val="11"/>
        <rFont val="Calibri"/>
        <family val="2"/>
        <charset val="238"/>
        <scheme val="minor"/>
      </rPr>
      <t>Ocena ofert</t>
    </r>
    <r>
      <rPr>
        <sz val="11"/>
        <rFont val="Calibri"/>
        <family val="2"/>
        <scheme val="minor"/>
      </rPr>
      <t xml:space="preserve"> w postępowaniu o udzielenie zamówienia publicznego prowadzonego w trybie przetargu nieograniczonego na ,,zakup i dostawę sprzętu medycznego jednokrotnego użytku oraz sprzętu wielokrotnego stosowania dla Szpitala Wojewódzkiego im. Kard. Stefana Wyszyńskiego w Łomży, znak sprawy: ZT-SZP-226/01/39/2017,</t>
    </r>
  </si>
  <si>
    <t>Jedna oferta niepodlegająca odrzuceniu</t>
  </si>
  <si>
    <t>Załącznik nr 3 do ogłoszenia o wyborze najkorzystniejszej oferty</t>
  </si>
  <si>
    <t>Pełnomocnik Dyrektora 
ds. administracyjno – inwestycyjnych
mgr Aneta Gomółka - Siembora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</si>
</sst>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#.00"/>
    <numFmt numFmtId="166" formatCode="#,##0;\-#,##0"/>
    <numFmt numFmtId="167" formatCode="\ * #,##0.00&quot;      &quot;;\-* #,##0.00&quot;      &quot;;\ * \-#&quot;      &quot;;@\ "/>
    <numFmt numFmtId="168" formatCode="\ * #,##0.00&quot; zł &quot;;\-* #,##0.00&quot; zł &quot;;\ * \-#&quot; zł &quot;;@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1"/>
    </font>
    <font>
      <b/>
      <sz val="9"/>
      <name val="Times New Roman"/>
      <family val="1"/>
      <charset val="1"/>
    </font>
    <font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57"/>
      <name val="Czcionka tekstu podstawowego"/>
      <family val="2"/>
      <charset val="238"/>
    </font>
    <font>
      <sz val="11"/>
      <color indexed="2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28"/>
        <bgColor indexed="6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3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3" fillId="0" borderId="0"/>
    <xf numFmtId="0" fontId="7" fillId="0" borderId="0"/>
    <xf numFmtId="167" fontId="7" fillId="0" borderId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2" borderId="0" applyNumberFormat="0" applyBorder="0" applyAlignment="0" applyProtection="0"/>
    <xf numFmtId="167" fontId="8" fillId="0" borderId="0" applyFill="0" applyBorder="0" applyAlignment="0" applyProtection="0"/>
    <xf numFmtId="0" fontId="11" fillId="3" borderId="0" applyNumberFormat="0" applyBorder="0" applyAlignment="0" applyProtection="0"/>
    <xf numFmtId="0" fontId="8" fillId="0" borderId="0"/>
    <xf numFmtId="9" fontId="7" fillId="0" borderId="0" applyFill="0" applyBorder="0" applyAlignment="0" applyProtection="0"/>
    <xf numFmtId="168" fontId="8" fillId="0" borderId="0" applyFill="0" applyBorder="0" applyAlignment="0" applyProtection="0"/>
    <xf numFmtId="0" fontId="12" fillId="7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Fill="1"/>
    <xf numFmtId="0" fontId="5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164" fontId="6" fillId="17" borderId="1" xfId="0" applyNumberFormat="1" applyFont="1" applyFill="1" applyBorder="1" applyAlignment="1">
      <alignment horizontal="center" vertical="center"/>
    </xf>
    <xf numFmtId="165" fontId="4" fillId="17" borderId="1" xfId="0" applyNumberFormat="1" applyFont="1" applyFill="1" applyBorder="1" applyAlignment="1">
      <alignment horizontal="center" vertical="center"/>
    </xf>
    <xf numFmtId="166" fontId="4" fillId="17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4" fillId="0" borderId="5" xfId="0" applyFont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0" fillId="0" borderId="3" xfId="0" applyBorder="1" applyAlignment="1"/>
    <xf numFmtId="0" fontId="0" fillId="0" borderId="4" xfId="0" applyBorder="1" applyAlignment="1"/>
    <xf numFmtId="0" fontId="4" fillId="0" borderId="8" xfId="0" applyFont="1" applyFill="1" applyBorder="1" applyAlignment="1"/>
    <xf numFmtId="0" fontId="0" fillId="0" borderId="8" xfId="0" applyBorder="1" applyAlignment="1"/>
    <xf numFmtId="0" fontId="15" fillId="0" borderId="5" xfId="0" applyFont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6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7" fillId="0" borderId="0" xfId="0" applyFont="1" applyAlignment="1">
      <alignment wrapText="1"/>
    </xf>
  </cellXfs>
  <cellStyles count="35">
    <cellStyle name="20% - akcent 1" xfId="6" xr:uid="{00000000-0005-0000-0000-000000000000}"/>
    <cellStyle name="20% - akcent 2" xfId="7" xr:uid="{00000000-0005-0000-0000-000001000000}"/>
    <cellStyle name="20% - akcent 3" xfId="8" xr:uid="{00000000-0005-0000-0000-000002000000}"/>
    <cellStyle name="20% - akcent 4" xfId="9" xr:uid="{00000000-0005-0000-0000-000003000000}"/>
    <cellStyle name="20% - akcent 5" xfId="10" xr:uid="{00000000-0005-0000-0000-000004000000}"/>
    <cellStyle name="20% - akcent 6" xfId="11" xr:uid="{00000000-0005-0000-0000-000005000000}"/>
    <cellStyle name="40% - akcent 1" xfId="12" xr:uid="{00000000-0005-0000-0000-000006000000}"/>
    <cellStyle name="40% - akcent 2" xfId="13" xr:uid="{00000000-0005-0000-0000-000007000000}"/>
    <cellStyle name="40% - akcent 3" xfId="14" xr:uid="{00000000-0005-0000-0000-000008000000}"/>
    <cellStyle name="40% - akcent 4" xfId="15" xr:uid="{00000000-0005-0000-0000-000009000000}"/>
    <cellStyle name="40% - akcent 5" xfId="16" xr:uid="{00000000-0005-0000-0000-00000A000000}"/>
    <cellStyle name="40% - akcent 6" xfId="17" xr:uid="{00000000-0005-0000-0000-00000B000000}"/>
    <cellStyle name="60% - akcent 1" xfId="18" xr:uid="{00000000-0005-0000-0000-00000C000000}"/>
    <cellStyle name="60% - akcent 2" xfId="19" xr:uid="{00000000-0005-0000-0000-00000D000000}"/>
    <cellStyle name="60% - akcent 3" xfId="20" xr:uid="{00000000-0005-0000-0000-00000E000000}"/>
    <cellStyle name="60% - akcent 4" xfId="21" xr:uid="{00000000-0005-0000-0000-00000F000000}"/>
    <cellStyle name="60% - akcent 5" xfId="22" xr:uid="{00000000-0005-0000-0000-000010000000}"/>
    <cellStyle name="60% - akcent 6" xfId="23" xr:uid="{00000000-0005-0000-0000-000011000000}"/>
    <cellStyle name="Dobre" xfId="24" xr:uid="{00000000-0005-0000-0000-000012000000}"/>
    <cellStyle name="Dziesiętny 2" xfId="3" xr:uid="{00000000-0005-0000-0000-000013000000}"/>
    <cellStyle name="Dziesiętny 3" xfId="25" xr:uid="{00000000-0005-0000-0000-000014000000}"/>
    <cellStyle name="Neutralne" xfId="26" xr:uid="{00000000-0005-0000-0000-000015000000}"/>
    <cellStyle name="Normalny" xfId="0" builtinId="0"/>
    <cellStyle name="Normalny 2" xfId="2" xr:uid="{00000000-0005-0000-0000-000017000000}"/>
    <cellStyle name="Normalny 2 2" xfId="27" xr:uid="{00000000-0005-0000-0000-000018000000}"/>
    <cellStyle name="Normalny 3" xfId="5" xr:uid="{00000000-0005-0000-0000-000019000000}"/>
    <cellStyle name="Normalny 4" xfId="1" xr:uid="{00000000-0005-0000-0000-00001A000000}"/>
    <cellStyle name="Normalny 5" xfId="31" xr:uid="{00000000-0005-0000-0000-00001B000000}"/>
    <cellStyle name="Normalny 6" xfId="33" xr:uid="{00000000-0005-0000-0000-00001C000000}"/>
    <cellStyle name="Procentowy 2" xfId="28" xr:uid="{00000000-0005-0000-0000-00001D000000}"/>
    <cellStyle name="Walutowy 2" xfId="29" xr:uid="{00000000-0005-0000-0000-00001F000000}"/>
    <cellStyle name="Walutowy 3" xfId="4" xr:uid="{00000000-0005-0000-0000-000020000000}"/>
    <cellStyle name="Walutowy 4" xfId="32" xr:uid="{00000000-0005-0000-0000-000021000000}"/>
    <cellStyle name="Walutowy 5" xfId="34" xr:uid="{00000000-0005-0000-0000-000022000000}"/>
    <cellStyle name="Złe" xfId="30" xr:uid="{00000000-0005-0000-0000-00002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topLeftCell="A40" zoomScale="140" zoomScaleNormal="140" workbookViewId="0">
      <selection activeCell="F47" sqref="F47"/>
    </sheetView>
  </sheetViews>
  <sheetFormatPr defaultRowHeight="15"/>
  <cols>
    <col min="1" max="1" width="8.42578125" customWidth="1"/>
    <col min="2" max="2" width="15.7109375" customWidth="1"/>
    <col min="3" max="3" width="12.5703125" customWidth="1"/>
    <col min="4" max="4" width="9" customWidth="1"/>
    <col min="5" max="5" width="11.7109375" customWidth="1"/>
    <col min="6" max="6" width="12" customWidth="1"/>
    <col min="7" max="7" width="19.42578125" customWidth="1"/>
  </cols>
  <sheetData>
    <row r="1" spans="1:18">
      <c r="A1" s="13"/>
      <c r="B1" s="18"/>
      <c r="C1" s="18"/>
      <c r="D1" s="18"/>
      <c r="E1" s="18"/>
      <c r="F1" s="19"/>
    </row>
    <row r="2" spans="1:18" ht="15" customHeight="1">
      <c r="A2" s="22" t="s">
        <v>14</v>
      </c>
      <c r="B2" s="23"/>
      <c r="C2" s="23"/>
      <c r="D2" s="23"/>
      <c r="E2" s="23"/>
      <c r="F2" s="24"/>
    </row>
    <row r="3" spans="1:18" ht="14.25" customHeight="1">
      <c r="A3" s="15"/>
      <c r="B3" s="16"/>
      <c r="C3" s="16"/>
      <c r="D3" s="16"/>
      <c r="E3" s="16"/>
      <c r="F3" s="17"/>
    </row>
    <row r="4" spans="1:18" ht="88.5" customHeight="1">
      <c r="A4" s="25" t="s">
        <v>12</v>
      </c>
      <c r="B4" s="26"/>
      <c r="C4" s="26"/>
      <c r="D4" s="26"/>
      <c r="E4" s="26"/>
      <c r="F4" s="2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>
      <c r="G5" s="12"/>
    </row>
    <row r="6" spans="1:18">
      <c r="A6" s="1"/>
      <c r="B6" s="2" t="s">
        <v>6</v>
      </c>
      <c r="C6" s="1"/>
      <c r="D6" s="1"/>
      <c r="E6" s="1"/>
      <c r="F6" s="1"/>
    </row>
    <row r="7" spans="1:18">
      <c r="A7" s="1"/>
      <c r="B7" s="1"/>
      <c r="C7" s="1"/>
      <c r="D7" s="1"/>
      <c r="E7" s="1"/>
      <c r="F7" s="1"/>
    </row>
    <row r="8" spans="1:18" ht="60">
      <c r="A8" s="3" t="s">
        <v>0</v>
      </c>
      <c r="B8" s="3" t="s">
        <v>1</v>
      </c>
      <c r="C8" s="3" t="s">
        <v>2</v>
      </c>
      <c r="D8" s="3" t="s">
        <v>5</v>
      </c>
      <c r="E8" s="3" t="s">
        <v>3</v>
      </c>
      <c r="F8" s="3" t="s">
        <v>4</v>
      </c>
    </row>
    <row r="9" spans="1:18">
      <c r="A9" s="8">
        <v>8</v>
      </c>
      <c r="B9" s="9">
        <v>453.6</v>
      </c>
      <c r="C9" s="10">
        <f>MIN(B9:B11)/B9*60*1</f>
        <v>60</v>
      </c>
      <c r="D9" s="11">
        <v>3</v>
      </c>
      <c r="E9" s="10">
        <v>40</v>
      </c>
      <c r="F9" s="10">
        <f>SUM(C9,E9)</f>
        <v>100</v>
      </c>
    </row>
    <row r="10" spans="1:18">
      <c r="A10" s="4">
        <v>58</v>
      </c>
      <c r="B10" s="5">
        <v>2797.2</v>
      </c>
      <c r="C10" s="6">
        <f>MIN(B9:B11)/B10*60*1</f>
        <v>9.7297297297297298</v>
      </c>
      <c r="D10" s="7">
        <v>3</v>
      </c>
      <c r="E10" s="6">
        <v>40</v>
      </c>
      <c r="F10" s="6">
        <f>SUM(C10,E10)</f>
        <v>49.729729729729726</v>
      </c>
    </row>
    <row r="11" spans="1:18">
      <c r="A11" s="4">
        <v>63</v>
      </c>
      <c r="B11" s="5">
        <v>514.08000000000004</v>
      </c>
      <c r="C11" s="6">
        <f>MIN(B9:B11)/B11*60*1</f>
        <v>52.941176470588232</v>
      </c>
      <c r="D11" s="7">
        <v>3</v>
      </c>
      <c r="E11" s="6">
        <v>40</v>
      </c>
      <c r="F11" s="6">
        <f t="shared" ref="F11" si="0">SUM(C11,E11)</f>
        <v>92.941176470588232</v>
      </c>
    </row>
    <row r="14" spans="1:18">
      <c r="A14" s="1"/>
      <c r="B14" s="2" t="s">
        <v>7</v>
      </c>
      <c r="C14" s="1"/>
      <c r="D14" s="1"/>
      <c r="E14" s="1"/>
      <c r="F14" s="1"/>
    </row>
    <row r="15" spans="1:18">
      <c r="A15" s="1"/>
      <c r="B15" s="1"/>
      <c r="C15" s="1"/>
      <c r="D15" s="1"/>
      <c r="E15" s="1"/>
      <c r="F15" s="1"/>
    </row>
    <row r="16" spans="1:18" ht="60">
      <c r="A16" s="3" t="s">
        <v>0</v>
      </c>
      <c r="B16" s="3" t="s">
        <v>1</v>
      </c>
      <c r="C16" s="3" t="s">
        <v>2</v>
      </c>
      <c r="D16" s="3" t="s">
        <v>5</v>
      </c>
      <c r="E16" s="3" t="s">
        <v>3</v>
      </c>
      <c r="F16" s="3" t="s">
        <v>4</v>
      </c>
    </row>
    <row r="17" spans="1:6">
      <c r="A17" s="8">
        <v>8</v>
      </c>
      <c r="B17" s="9">
        <v>874.8</v>
      </c>
      <c r="C17" s="10">
        <f>MIN(B17:B19)/B17*60*1</f>
        <v>60</v>
      </c>
      <c r="D17" s="11">
        <v>3</v>
      </c>
      <c r="E17" s="10">
        <v>40</v>
      </c>
      <c r="F17" s="10">
        <f>SUM(C17,E17)</f>
        <v>100</v>
      </c>
    </row>
    <row r="18" spans="1:6">
      <c r="A18" s="4">
        <v>63</v>
      </c>
      <c r="B18" s="5">
        <v>1209.5999999999999</v>
      </c>
      <c r="C18" s="6">
        <f>MIN(B17:B19)/B18*60*1</f>
        <v>43.392857142857139</v>
      </c>
      <c r="D18" s="7">
        <v>3</v>
      </c>
      <c r="E18" s="6">
        <v>40</v>
      </c>
      <c r="F18" s="6">
        <f>SUM(C18,E18)</f>
        <v>83.392857142857139</v>
      </c>
    </row>
    <row r="19" spans="1:6">
      <c r="A19" s="4">
        <v>69</v>
      </c>
      <c r="B19" s="5">
        <v>972</v>
      </c>
      <c r="C19" s="6">
        <f>MIN(B17:B19)/B19*60*1</f>
        <v>53.999999999999993</v>
      </c>
      <c r="D19" s="7">
        <v>3</v>
      </c>
      <c r="E19" s="6">
        <v>40</v>
      </c>
      <c r="F19" s="6">
        <f>SUM(C19,E19)</f>
        <v>94</v>
      </c>
    </row>
    <row r="22" spans="1:6">
      <c r="A22" s="1"/>
      <c r="B22" s="2" t="s">
        <v>8</v>
      </c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 ht="60">
      <c r="A24" s="3" t="s">
        <v>0</v>
      </c>
      <c r="B24" s="3" t="s">
        <v>1</v>
      </c>
      <c r="C24" s="3" t="s">
        <v>2</v>
      </c>
      <c r="D24" s="3" t="s">
        <v>5</v>
      </c>
      <c r="E24" s="3" t="s">
        <v>3</v>
      </c>
      <c r="F24" s="3" t="s">
        <v>4</v>
      </c>
    </row>
    <row r="25" spans="1:6">
      <c r="A25" s="4">
        <v>51</v>
      </c>
      <c r="B25" s="5">
        <v>185328</v>
      </c>
      <c r="C25" s="6">
        <f>MIN(B25:B26)/B25*60*1</f>
        <v>44.811188811188806</v>
      </c>
      <c r="D25" s="7">
        <v>3</v>
      </c>
      <c r="E25" s="6">
        <v>40</v>
      </c>
      <c r="F25" s="6">
        <f>SUM(C25,E25)</f>
        <v>84.811188811188799</v>
      </c>
    </row>
    <row r="26" spans="1:6">
      <c r="A26" s="8">
        <v>68</v>
      </c>
      <c r="B26" s="9">
        <v>138412.79999999999</v>
      </c>
      <c r="C26" s="10">
        <f>MIN(B25:B26)/B26*60*1</f>
        <v>60</v>
      </c>
      <c r="D26" s="11">
        <v>3</v>
      </c>
      <c r="E26" s="10">
        <v>40</v>
      </c>
      <c r="F26" s="10">
        <f>SUM(C26,E26)</f>
        <v>100</v>
      </c>
    </row>
    <row r="29" spans="1:6">
      <c r="A29" s="1"/>
      <c r="B29" s="2" t="s">
        <v>9</v>
      </c>
      <c r="C29" s="1"/>
      <c r="D29" s="1"/>
      <c r="E29" s="1"/>
      <c r="F29" s="1"/>
    </row>
    <row r="30" spans="1:6">
      <c r="A30" s="20" t="s">
        <v>13</v>
      </c>
      <c r="B30" s="21"/>
      <c r="C30" s="21"/>
      <c r="D30" s="21"/>
      <c r="E30" s="21"/>
      <c r="F30" s="21"/>
    </row>
    <row r="31" spans="1:6" ht="60">
      <c r="A31" s="3" t="s">
        <v>0</v>
      </c>
      <c r="B31" s="3" t="s">
        <v>1</v>
      </c>
      <c r="C31" s="3" t="s">
        <v>2</v>
      </c>
      <c r="D31" s="3" t="s">
        <v>5</v>
      </c>
      <c r="E31" s="3" t="s">
        <v>3</v>
      </c>
      <c r="F31" s="3" t="s">
        <v>4</v>
      </c>
    </row>
    <row r="32" spans="1:6">
      <c r="A32" s="8">
        <v>36</v>
      </c>
      <c r="B32" s="9">
        <v>725.76</v>
      </c>
      <c r="C32" s="10">
        <f>MIN(B32:B32)/B32*60*1</f>
        <v>60</v>
      </c>
      <c r="D32" s="11">
        <v>2</v>
      </c>
      <c r="E32" s="10">
        <v>40</v>
      </c>
      <c r="F32" s="10">
        <f>SUM(C32,E32)</f>
        <v>100</v>
      </c>
    </row>
    <row r="35" spans="1:6">
      <c r="A35" s="1"/>
      <c r="B35" s="2" t="s">
        <v>10</v>
      </c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 ht="60">
      <c r="A37" s="3" t="s">
        <v>0</v>
      </c>
      <c r="B37" s="3" t="s">
        <v>1</v>
      </c>
      <c r="C37" s="3" t="s">
        <v>2</v>
      </c>
      <c r="D37" s="3" t="s">
        <v>5</v>
      </c>
      <c r="E37" s="3" t="s">
        <v>3</v>
      </c>
      <c r="F37" s="3" t="s">
        <v>4</v>
      </c>
    </row>
    <row r="38" spans="1:6">
      <c r="A38" s="4">
        <v>12</v>
      </c>
      <c r="B38" s="5">
        <v>47203.56</v>
      </c>
      <c r="C38" s="6">
        <f>MIN(B38:B39)/B38*60*1</f>
        <v>59.392139067477117</v>
      </c>
      <c r="D38" s="7">
        <v>3</v>
      </c>
      <c r="E38" s="6">
        <v>40</v>
      </c>
      <c r="F38" s="6">
        <f>SUM(C38,E38)</f>
        <v>99.392139067477117</v>
      </c>
    </row>
    <row r="39" spans="1:6">
      <c r="A39" s="8">
        <v>69</v>
      </c>
      <c r="B39" s="9">
        <v>46725.34</v>
      </c>
      <c r="C39" s="10">
        <f>MIN(B38:B39)/B39*60*1</f>
        <v>60</v>
      </c>
      <c r="D39" s="11">
        <v>3</v>
      </c>
      <c r="E39" s="10">
        <v>40</v>
      </c>
      <c r="F39" s="10">
        <f>SUM(C39,E39)</f>
        <v>100</v>
      </c>
    </row>
    <row r="42" spans="1:6">
      <c r="A42" s="1"/>
      <c r="B42" s="2" t="s">
        <v>11</v>
      </c>
      <c r="C42" s="1"/>
      <c r="D42" s="1"/>
      <c r="E42" s="1"/>
      <c r="F42" s="1"/>
    </row>
    <row r="43" spans="1:6">
      <c r="A43" s="20" t="s">
        <v>13</v>
      </c>
      <c r="B43" s="21"/>
      <c r="C43" s="21"/>
      <c r="D43" s="21"/>
      <c r="E43" s="21"/>
      <c r="F43" s="21"/>
    </row>
    <row r="44" spans="1:6" ht="60">
      <c r="A44" s="3" t="s">
        <v>0</v>
      </c>
      <c r="B44" s="3" t="s">
        <v>1</v>
      </c>
      <c r="C44" s="3" t="s">
        <v>2</v>
      </c>
      <c r="D44" s="3" t="s">
        <v>5</v>
      </c>
      <c r="E44" s="3" t="s">
        <v>3</v>
      </c>
      <c r="F44" s="3" t="s">
        <v>4</v>
      </c>
    </row>
    <row r="45" spans="1:6">
      <c r="A45" s="8">
        <v>30</v>
      </c>
      <c r="B45" s="9">
        <v>10206</v>
      </c>
      <c r="C45" s="10">
        <f>MIN(B45:B45)/B45*60*1</f>
        <v>60</v>
      </c>
      <c r="D45" s="11">
        <v>3</v>
      </c>
      <c r="E45" s="10">
        <v>40</v>
      </c>
      <c r="F45" s="10">
        <f>SUM(C45,E45)</f>
        <v>100</v>
      </c>
    </row>
    <row r="47" spans="1:6" ht="141.75" customHeight="1">
      <c r="B47" s="28" t="s">
        <v>15</v>
      </c>
    </row>
  </sheetData>
  <mergeCells count="5">
    <mergeCell ref="B1:F1"/>
    <mergeCell ref="A30:F30"/>
    <mergeCell ref="A43:F43"/>
    <mergeCell ref="A2:F2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2018-05-23T10:49:48Z</dcterms:modified>
</cp:coreProperties>
</file>